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drillich\Desktop\"/>
    </mc:Choice>
  </mc:AlternateContent>
  <xr:revisionPtr revIDLastSave="0" documentId="13_ncr:1_{1FBA2567-52A4-44A7-AE7A-93E9F7A6734A}" xr6:coauthVersionLast="47" xr6:coauthVersionMax="47" xr10:uidLastSave="{00000000-0000-0000-0000-000000000000}"/>
  <bookViews>
    <workbookView xWindow="-108" yWindow="-108" windowWidth="30936" windowHeight="16776" xr2:uid="{A4E727DF-1B01-4C20-B77A-96AEFD545BD3}"/>
  </bookViews>
  <sheets>
    <sheet name="FAC Pricing" sheetId="1" r:id="rId1"/>
    <sheet name="Rates" sheetId="2" state="hidden" r:id="rId2"/>
    <sheet name="This Year Average" sheetId="6" state="hidden" r:id="rId3"/>
    <sheet name="DG Class" sheetId="7" state="hidden" r:id="rId4"/>
    <sheet name="Zones" sheetId="9" state="hidden" r:id="rId5"/>
    <sheet name="Calcs" sheetId="8" state="hidden" r:id="rId6"/>
    <sheet name="Materials" sheetId="10" state="hidden" r:id="rId7"/>
    <sheet name="Sheet3" sheetId="3" state="hidden" r:id="rId8"/>
  </sheets>
  <externalReferences>
    <externalReference r:id="rId9"/>
  </externalReferences>
  <definedNames>
    <definedName name="ExternalData_1" localSheetId="2" hidden="1">'This Year Average'!$A$7:$B$8</definedName>
    <definedName name="ExternalData_2" localSheetId="2" hidden="1">'This Year Average'!$A$4:$B$5</definedName>
    <definedName name="ExternalData_3" localSheetId="2" hidden="1">'This Year Average'!$A$1:$B$2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 a="1"/>
  <c r="N8" i="1" s="1"/>
  <c r="M9" i="1" a="1"/>
  <c r="M9" i="1" s="1"/>
  <c r="C24" i="1"/>
  <c r="B18" i="1" l="1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F24" i="1" l="1"/>
  <c r="C4" i="8" s="1"/>
  <c r="I24" i="1"/>
  <c r="C6" i="8" s="1"/>
  <c r="L24" i="1"/>
  <c r="C8" i="8" s="1"/>
  <c r="O24" i="1"/>
  <c r="D10" i="8"/>
  <c r="E10" i="8" s="1" a="1"/>
  <c r="E10" i="8" s="1"/>
  <c r="D8" i="8"/>
  <c r="E8" i="8" s="1" a="1"/>
  <c r="E8" i="8" s="1"/>
  <c r="D6" i="8"/>
  <c r="E6" i="8" s="1" a="1"/>
  <c r="E6" i="8" s="1"/>
  <c r="D4" i="8"/>
  <c r="E4" i="8" s="1" a="1"/>
  <c r="E4" i="8" s="1"/>
  <c r="D2" i="8"/>
  <c r="E2" i="8" s="1" a="1"/>
  <c r="E2" i="8" s="1"/>
  <c r="A19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" i="8"/>
  <c r="X2" i="8"/>
  <c r="B4" i="8"/>
  <c r="C10" i="8"/>
  <c r="L30" i="1"/>
  <c r="I30" i="1"/>
  <c r="F30" i="1"/>
  <c r="O30" i="1"/>
  <c r="N2" i="8"/>
  <c r="A13" i="8"/>
  <c r="A16" i="8" s="1"/>
  <c r="C30" i="1"/>
  <c r="B2" i="8" s="1"/>
  <c r="K3" i="8"/>
  <c r="K5" i="8" s="1"/>
  <c r="K1" i="8"/>
  <c r="B10" i="8"/>
  <c r="B8" i="8"/>
  <c r="B6" i="8"/>
  <c r="C2" i="8"/>
  <c r="N18" i="1"/>
  <c r="K18" i="1"/>
  <c r="H18" i="1"/>
  <c r="E18" i="1"/>
  <c r="M8" i="1" a="1"/>
  <c r="M8" i="1" s="1"/>
  <c r="M10" i="1" a="1"/>
  <c r="M10" i="1" s="1"/>
  <c r="P1000" i="2"/>
  <c r="O1000" i="2"/>
  <c r="N1000" i="2"/>
  <c r="M1000" i="2"/>
  <c r="L1000" i="2"/>
  <c r="K1000" i="2"/>
  <c r="J1000" i="2"/>
  <c r="I1000" i="2"/>
  <c r="H1000" i="2"/>
  <c r="G1000" i="2"/>
  <c r="F1000" i="2"/>
  <c r="E1000" i="2"/>
  <c r="D1000" i="2"/>
  <c r="C1000" i="2"/>
  <c r="B1000" i="2"/>
  <c r="P999" i="2"/>
  <c r="O999" i="2"/>
  <c r="N999" i="2"/>
  <c r="M999" i="2"/>
  <c r="L999" i="2"/>
  <c r="K999" i="2"/>
  <c r="J999" i="2"/>
  <c r="I999" i="2"/>
  <c r="H999" i="2"/>
  <c r="G999" i="2"/>
  <c r="F999" i="2"/>
  <c r="E999" i="2"/>
  <c r="D999" i="2"/>
  <c r="C999" i="2"/>
  <c r="B999" i="2"/>
  <c r="P998" i="2"/>
  <c r="O998" i="2"/>
  <c r="N998" i="2"/>
  <c r="M998" i="2"/>
  <c r="L998" i="2"/>
  <c r="K998" i="2"/>
  <c r="J998" i="2"/>
  <c r="I998" i="2"/>
  <c r="H998" i="2"/>
  <c r="G998" i="2"/>
  <c r="F998" i="2"/>
  <c r="E998" i="2"/>
  <c r="D998" i="2"/>
  <c r="C998" i="2"/>
  <c r="B998" i="2"/>
  <c r="P997" i="2"/>
  <c r="O997" i="2"/>
  <c r="N997" i="2"/>
  <c r="M997" i="2"/>
  <c r="L997" i="2"/>
  <c r="K997" i="2"/>
  <c r="J997" i="2"/>
  <c r="I997" i="2"/>
  <c r="H997" i="2"/>
  <c r="G997" i="2"/>
  <c r="F997" i="2"/>
  <c r="E997" i="2"/>
  <c r="D997" i="2"/>
  <c r="C997" i="2"/>
  <c r="B997" i="2"/>
  <c r="P996" i="2"/>
  <c r="O996" i="2"/>
  <c r="N996" i="2"/>
  <c r="M996" i="2"/>
  <c r="L996" i="2"/>
  <c r="K996" i="2"/>
  <c r="J996" i="2"/>
  <c r="I996" i="2"/>
  <c r="H996" i="2"/>
  <c r="G996" i="2"/>
  <c r="F996" i="2"/>
  <c r="E996" i="2"/>
  <c r="D996" i="2"/>
  <c r="C996" i="2"/>
  <c r="B996" i="2"/>
  <c r="P995" i="2"/>
  <c r="O995" i="2"/>
  <c r="N995" i="2"/>
  <c r="M995" i="2"/>
  <c r="L995" i="2"/>
  <c r="K995" i="2"/>
  <c r="J995" i="2"/>
  <c r="I995" i="2"/>
  <c r="H995" i="2"/>
  <c r="G995" i="2"/>
  <c r="F995" i="2"/>
  <c r="E995" i="2"/>
  <c r="D995" i="2"/>
  <c r="C995" i="2"/>
  <c r="B995" i="2"/>
  <c r="P994" i="2"/>
  <c r="O994" i="2"/>
  <c r="N994" i="2"/>
  <c r="M994" i="2"/>
  <c r="L994" i="2"/>
  <c r="K994" i="2"/>
  <c r="J994" i="2"/>
  <c r="I994" i="2"/>
  <c r="H994" i="2"/>
  <c r="G994" i="2"/>
  <c r="F994" i="2"/>
  <c r="E994" i="2"/>
  <c r="D994" i="2"/>
  <c r="C994" i="2"/>
  <c r="B994" i="2"/>
  <c r="P993" i="2"/>
  <c r="O993" i="2"/>
  <c r="N993" i="2"/>
  <c r="M993" i="2"/>
  <c r="L993" i="2"/>
  <c r="K993" i="2"/>
  <c r="J993" i="2"/>
  <c r="I993" i="2"/>
  <c r="H993" i="2"/>
  <c r="G993" i="2"/>
  <c r="F993" i="2"/>
  <c r="E993" i="2"/>
  <c r="D993" i="2"/>
  <c r="C993" i="2"/>
  <c r="B993" i="2"/>
  <c r="P992" i="2"/>
  <c r="O992" i="2"/>
  <c r="N992" i="2"/>
  <c r="M992" i="2"/>
  <c r="L992" i="2"/>
  <c r="K992" i="2"/>
  <c r="J992" i="2"/>
  <c r="I992" i="2"/>
  <c r="H992" i="2"/>
  <c r="G992" i="2"/>
  <c r="F992" i="2"/>
  <c r="E992" i="2"/>
  <c r="D992" i="2"/>
  <c r="C992" i="2"/>
  <c r="B992" i="2"/>
  <c r="P991" i="2"/>
  <c r="O991" i="2"/>
  <c r="N991" i="2"/>
  <c r="M991" i="2"/>
  <c r="L991" i="2"/>
  <c r="K991" i="2"/>
  <c r="J991" i="2"/>
  <c r="I991" i="2"/>
  <c r="H991" i="2"/>
  <c r="G991" i="2"/>
  <c r="F991" i="2"/>
  <c r="E991" i="2"/>
  <c r="D991" i="2"/>
  <c r="C991" i="2"/>
  <c r="B991" i="2"/>
  <c r="P990" i="2"/>
  <c r="O990" i="2"/>
  <c r="N990" i="2"/>
  <c r="M990" i="2"/>
  <c r="L990" i="2"/>
  <c r="K990" i="2"/>
  <c r="J990" i="2"/>
  <c r="I990" i="2"/>
  <c r="H990" i="2"/>
  <c r="G990" i="2"/>
  <c r="F990" i="2"/>
  <c r="E990" i="2"/>
  <c r="D990" i="2"/>
  <c r="C990" i="2"/>
  <c r="B990" i="2"/>
  <c r="P989" i="2"/>
  <c r="O989" i="2"/>
  <c r="N989" i="2"/>
  <c r="M989" i="2"/>
  <c r="L989" i="2"/>
  <c r="K989" i="2"/>
  <c r="J989" i="2"/>
  <c r="I989" i="2"/>
  <c r="H989" i="2"/>
  <c r="G989" i="2"/>
  <c r="F989" i="2"/>
  <c r="E989" i="2"/>
  <c r="D989" i="2"/>
  <c r="C989" i="2"/>
  <c r="B989" i="2"/>
  <c r="P988" i="2"/>
  <c r="O988" i="2"/>
  <c r="N988" i="2"/>
  <c r="M988" i="2"/>
  <c r="L988" i="2"/>
  <c r="K988" i="2"/>
  <c r="J988" i="2"/>
  <c r="I988" i="2"/>
  <c r="H988" i="2"/>
  <c r="G988" i="2"/>
  <c r="F988" i="2"/>
  <c r="E988" i="2"/>
  <c r="D988" i="2"/>
  <c r="C988" i="2"/>
  <c r="B988" i="2"/>
  <c r="P987" i="2"/>
  <c r="O987" i="2"/>
  <c r="N987" i="2"/>
  <c r="M987" i="2"/>
  <c r="L987" i="2"/>
  <c r="K987" i="2"/>
  <c r="J987" i="2"/>
  <c r="I987" i="2"/>
  <c r="H987" i="2"/>
  <c r="G987" i="2"/>
  <c r="F987" i="2"/>
  <c r="E987" i="2"/>
  <c r="D987" i="2"/>
  <c r="C987" i="2"/>
  <c r="B987" i="2"/>
  <c r="P986" i="2"/>
  <c r="O986" i="2"/>
  <c r="N986" i="2"/>
  <c r="M986" i="2"/>
  <c r="L986" i="2"/>
  <c r="K986" i="2"/>
  <c r="J986" i="2"/>
  <c r="I986" i="2"/>
  <c r="H986" i="2"/>
  <c r="G986" i="2"/>
  <c r="F986" i="2"/>
  <c r="E986" i="2"/>
  <c r="D986" i="2"/>
  <c r="C986" i="2"/>
  <c r="B986" i="2"/>
  <c r="P985" i="2"/>
  <c r="O985" i="2"/>
  <c r="N985" i="2"/>
  <c r="M985" i="2"/>
  <c r="L985" i="2"/>
  <c r="K985" i="2"/>
  <c r="J985" i="2"/>
  <c r="I985" i="2"/>
  <c r="H985" i="2"/>
  <c r="G985" i="2"/>
  <c r="F985" i="2"/>
  <c r="E985" i="2"/>
  <c r="D985" i="2"/>
  <c r="C985" i="2"/>
  <c r="B985" i="2"/>
  <c r="P984" i="2"/>
  <c r="O984" i="2"/>
  <c r="N984" i="2"/>
  <c r="M984" i="2"/>
  <c r="L984" i="2"/>
  <c r="K984" i="2"/>
  <c r="J984" i="2"/>
  <c r="I984" i="2"/>
  <c r="H984" i="2"/>
  <c r="G984" i="2"/>
  <c r="F984" i="2"/>
  <c r="E984" i="2"/>
  <c r="D984" i="2"/>
  <c r="C984" i="2"/>
  <c r="B984" i="2"/>
  <c r="P983" i="2"/>
  <c r="O983" i="2"/>
  <c r="N983" i="2"/>
  <c r="M983" i="2"/>
  <c r="L983" i="2"/>
  <c r="K983" i="2"/>
  <c r="J983" i="2"/>
  <c r="I983" i="2"/>
  <c r="H983" i="2"/>
  <c r="G983" i="2"/>
  <c r="F983" i="2"/>
  <c r="E983" i="2"/>
  <c r="D983" i="2"/>
  <c r="C983" i="2"/>
  <c r="B983" i="2"/>
  <c r="P982" i="2"/>
  <c r="O982" i="2"/>
  <c r="N982" i="2"/>
  <c r="M982" i="2"/>
  <c r="L982" i="2"/>
  <c r="K982" i="2"/>
  <c r="J982" i="2"/>
  <c r="I982" i="2"/>
  <c r="H982" i="2"/>
  <c r="G982" i="2"/>
  <c r="F982" i="2"/>
  <c r="E982" i="2"/>
  <c r="D982" i="2"/>
  <c r="C982" i="2"/>
  <c r="B982" i="2"/>
  <c r="P981" i="2"/>
  <c r="O981" i="2"/>
  <c r="N981" i="2"/>
  <c r="M981" i="2"/>
  <c r="L981" i="2"/>
  <c r="K981" i="2"/>
  <c r="J981" i="2"/>
  <c r="I981" i="2"/>
  <c r="H981" i="2"/>
  <c r="G981" i="2"/>
  <c r="F981" i="2"/>
  <c r="E981" i="2"/>
  <c r="D981" i="2"/>
  <c r="C981" i="2"/>
  <c r="B981" i="2"/>
  <c r="P980" i="2"/>
  <c r="O980" i="2"/>
  <c r="N980" i="2"/>
  <c r="M980" i="2"/>
  <c r="L980" i="2"/>
  <c r="K980" i="2"/>
  <c r="J980" i="2"/>
  <c r="I980" i="2"/>
  <c r="H980" i="2"/>
  <c r="G980" i="2"/>
  <c r="F980" i="2"/>
  <c r="E980" i="2"/>
  <c r="D980" i="2"/>
  <c r="C980" i="2"/>
  <c r="B980" i="2"/>
  <c r="P979" i="2"/>
  <c r="O979" i="2"/>
  <c r="N979" i="2"/>
  <c r="M979" i="2"/>
  <c r="L979" i="2"/>
  <c r="K979" i="2"/>
  <c r="J979" i="2"/>
  <c r="I979" i="2"/>
  <c r="H979" i="2"/>
  <c r="G979" i="2"/>
  <c r="F979" i="2"/>
  <c r="E979" i="2"/>
  <c r="D979" i="2"/>
  <c r="C979" i="2"/>
  <c r="B979" i="2"/>
  <c r="P978" i="2"/>
  <c r="O978" i="2"/>
  <c r="N978" i="2"/>
  <c r="M978" i="2"/>
  <c r="L978" i="2"/>
  <c r="K978" i="2"/>
  <c r="J978" i="2"/>
  <c r="I978" i="2"/>
  <c r="H978" i="2"/>
  <c r="G978" i="2"/>
  <c r="F978" i="2"/>
  <c r="E978" i="2"/>
  <c r="D978" i="2"/>
  <c r="C978" i="2"/>
  <c r="B978" i="2"/>
  <c r="P977" i="2"/>
  <c r="O977" i="2"/>
  <c r="N977" i="2"/>
  <c r="M977" i="2"/>
  <c r="L977" i="2"/>
  <c r="K977" i="2"/>
  <c r="J977" i="2"/>
  <c r="I977" i="2"/>
  <c r="H977" i="2"/>
  <c r="G977" i="2"/>
  <c r="F977" i="2"/>
  <c r="E977" i="2"/>
  <c r="D977" i="2"/>
  <c r="C977" i="2"/>
  <c r="B977" i="2"/>
  <c r="P976" i="2"/>
  <c r="O976" i="2"/>
  <c r="N976" i="2"/>
  <c r="M976" i="2"/>
  <c r="L976" i="2"/>
  <c r="K976" i="2"/>
  <c r="J976" i="2"/>
  <c r="I976" i="2"/>
  <c r="H976" i="2"/>
  <c r="G976" i="2"/>
  <c r="F976" i="2"/>
  <c r="E976" i="2"/>
  <c r="D976" i="2"/>
  <c r="C976" i="2"/>
  <c r="B976" i="2"/>
  <c r="P975" i="2"/>
  <c r="O975" i="2"/>
  <c r="N975" i="2"/>
  <c r="M975" i="2"/>
  <c r="L975" i="2"/>
  <c r="K975" i="2"/>
  <c r="J975" i="2"/>
  <c r="I975" i="2"/>
  <c r="H975" i="2"/>
  <c r="G975" i="2"/>
  <c r="F975" i="2"/>
  <c r="E975" i="2"/>
  <c r="D975" i="2"/>
  <c r="C975" i="2"/>
  <c r="B975" i="2"/>
  <c r="P974" i="2"/>
  <c r="O974" i="2"/>
  <c r="N974" i="2"/>
  <c r="M974" i="2"/>
  <c r="L974" i="2"/>
  <c r="K974" i="2"/>
  <c r="J974" i="2"/>
  <c r="I974" i="2"/>
  <c r="H974" i="2"/>
  <c r="G974" i="2"/>
  <c r="F974" i="2"/>
  <c r="E974" i="2"/>
  <c r="D974" i="2"/>
  <c r="C974" i="2"/>
  <c r="B974" i="2"/>
  <c r="P973" i="2"/>
  <c r="O973" i="2"/>
  <c r="N973" i="2"/>
  <c r="M973" i="2"/>
  <c r="L973" i="2"/>
  <c r="K973" i="2"/>
  <c r="J973" i="2"/>
  <c r="I973" i="2"/>
  <c r="H973" i="2"/>
  <c r="G973" i="2"/>
  <c r="F973" i="2"/>
  <c r="E973" i="2"/>
  <c r="D973" i="2"/>
  <c r="C973" i="2"/>
  <c r="B973" i="2"/>
  <c r="P972" i="2"/>
  <c r="O972" i="2"/>
  <c r="N972" i="2"/>
  <c r="M972" i="2"/>
  <c r="L972" i="2"/>
  <c r="K972" i="2"/>
  <c r="J972" i="2"/>
  <c r="I972" i="2"/>
  <c r="H972" i="2"/>
  <c r="G972" i="2"/>
  <c r="F972" i="2"/>
  <c r="E972" i="2"/>
  <c r="D972" i="2"/>
  <c r="C972" i="2"/>
  <c r="B972" i="2"/>
  <c r="P971" i="2"/>
  <c r="O971" i="2"/>
  <c r="N971" i="2"/>
  <c r="M971" i="2"/>
  <c r="L971" i="2"/>
  <c r="K971" i="2"/>
  <c r="J971" i="2"/>
  <c r="I971" i="2"/>
  <c r="H971" i="2"/>
  <c r="G971" i="2"/>
  <c r="F971" i="2"/>
  <c r="E971" i="2"/>
  <c r="D971" i="2"/>
  <c r="C971" i="2"/>
  <c r="B971" i="2"/>
  <c r="P970" i="2"/>
  <c r="O970" i="2"/>
  <c r="N970" i="2"/>
  <c r="M970" i="2"/>
  <c r="L970" i="2"/>
  <c r="K970" i="2"/>
  <c r="J970" i="2"/>
  <c r="I970" i="2"/>
  <c r="H970" i="2"/>
  <c r="G970" i="2"/>
  <c r="F970" i="2"/>
  <c r="E970" i="2"/>
  <c r="D970" i="2"/>
  <c r="C970" i="2"/>
  <c r="B970" i="2"/>
  <c r="P969" i="2"/>
  <c r="O969" i="2"/>
  <c r="N969" i="2"/>
  <c r="M969" i="2"/>
  <c r="L969" i="2"/>
  <c r="K969" i="2"/>
  <c r="J969" i="2"/>
  <c r="I969" i="2"/>
  <c r="H969" i="2"/>
  <c r="G969" i="2"/>
  <c r="F969" i="2"/>
  <c r="E969" i="2"/>
  <c r="D969" i="2"/>
  <c r="C969" i="2"/>
  <c r="B969" i="2"/>
  <c r="P968" i="2"/>
  <c r="O968" i="2"/>
  <c r="N968" i="2"/>
  <c r="M968" i="2"/>
  <c r="L968" i="2"/>
  <c r="K968" i="2"/>
  <c r="J968" i="2"/>
  <c r="I968" i="2"/>
  <c r="H968" i="2"/>
  <c r="G968" i="2"/>
  <c r="F968" i="2"/>
  <c r="E968" i="2"/>
  <c r="D968" i="2"/>
  <c r="C968" i="2"/>
  <c r="B968" i="2"/>
  <c r="P967" i="2"/>
  <c r="O967" i="2"/>
  <c r="N967" i="2"/>
  <c r="M967" i="2"/>
  <c r="L967" i="2"/>
  <c r="K967" i="2"/>
  <c r="J967" i="2"/>
  <c r="I967" i="2"/>
  <c r="H967" i="2"/>
  <c r="G967" i="2"/>
  <c r="F967" i="2"/>
  <c r="E967" i="2"/>
  <c r="D967" i="2"/>
  <c r="C967" i="2"/>
  <c r="B967" i="2"/>
  <c r="P966" i="2"/>
  <c r="O966" i="2"/>
  <c r="N966" i="2"/>
  <c r="M966" i="2"/>
  <c r="L966" i="2"/>
  <c r="K966" i="2"/>
  <c r="J966" i="2"/>
  <c r="I966" i="2"/>
  <c r="H966" i="2"/>
  <c r="G966" i="2"/>
  <c r="F966" i="2"/>
  <c r="E966" i="2"/>
  <c r="D966" i="2"/>
  <c r="C966" i="2"/>
  <c r="B966" i="2"/>
  <c r="P965" i="2"/>
  <c r="O965" i="2"/>
  <c r="N965" i="2"/>
  <c r="M965" i="2"/>
  <c r="L965" i="2"/>
  <c r="K965" i="2"/>
  <c r="J965" i="2"/>
  <c r="I965" i="2"/>
  <c r="H965" i="2"/>
  <c r="G965" i="2"/>
  <c r="F965" i="2"/>
  <c r="E965" i="2"/>
  <c r="D965" i="2"/>
  <c r="C965" i="2"/>
  <c r="B965" i="2"/>
  <c r="P964" i="2"/>
  <c r="O964" i="2"/>
  <c r="N964" i="2"/>
  <c r="M964" i="2"/>
  <c r="L964" i="2"/>
  <c r="K964" i="2"/>
  <c r="J964" i="2"/>
  <c r="I964" i="2"/>
  <c r="H964" i="2"/>
  <c r="G964" i="2"/>
  <c r="F964" i="2"/>
  <c r="E964" i="2"/>
  <c r="D964" i="2"/>
  <c r="C964" i="2"/>
  <c r="B964" i="2"/>
  <c r="P963" i="2"/>
  <c r="O963" i="2"/>
  <c r="N963" i="2"/>
  <c r="M963" i="2"/>
  <c r="L963" i="2"/>
  <c r="K963" i="2"/>
  <c r="J963" i="2"/>
  <c r="I963" i="2"/>
  <c r="H963" i="2"/>
  <c r="G963" i="2"/>
  <c r="F963" i="2"/>
  <c r="E963" i="2"/>
  <c r="D963" i="2"/>
  <c r="C963" i="2"/>
  <c r="B963" i="2"/>
  <c r="P962" i="2"/>
  <c r="O962" i="2"/>
  <c r="N962" i="2"/>
  <c r="M962" i="2"/>
  <c r="L962" i="2"/>
  <c r="K962" i="2"/>
  <c r="J962" i="2"/>
  <c r="I962" i="2"/>
  <c r="H962" i="2"/>
  <c r="G962" i="2"/>
  <c r="F962" i="2"/>
  <c r="E962" i="2"/>
  <c r="D962" i="2"/>
  <c r="C962" i="2"/>
  <c r="B962" i="2"/>
  <c r="P961" i="2"/>
  <c r="O961" i="2"/>
  <c r="N961" i="2"/>
  <c r="M961" i="2"/>
  <c r="L961" i="2"/>
  <c r="K961" i="2"/>
  <c r="J961" i="2"/>
  <c r="I961" i="2"/>
  <c r="H961" i="2"/>
  <c r="G961" i="2"/>
  <c r="F961" i="2"/>
  <c r="E961" i="2"/>
  <c r="D961" i="2"/>
  <c r="C961" i="2"/>
  <c r="B961" i="2"/>
  <c r="P960" i="2"/>
  <c r="O960" i="2"/>
  <c r="N960" i="2"/>
  <c r="M960" i="2"/>
  <c r="L960" i="2"/>
  <c r="K960" i="2"/>
  <c r="J960" i="2"/>
  <c r="I960" i="2"/>
  <c r="H960" i="2"/>
  <c r="G960" i="2"/>
  <c r="F960" i="2"/>
  <c r="E960" i="2"/>
  <c r="D960" i="2"/>
  <c r="C960" i="2"/>
  <c r="B960" i="2"/>
  <c r="P959" i="2"/>
  <c r="O959" i="2"/>
  <c r="N959" i="2"/>
  <c r="M959" i="2"/>
  <c r="L959" i="2"/>
  <c r="K959" i="2"/>
  <c r="J959" i="2"/>
  <c r="I959" i="2"/>
  <c r="H959" i="2"/>
  <c r="G959" i="2"/>
  <c r="F959" i="2"/>
  <c r="E959" i="2"/>
  <c r="D959" i="2"/>
  <c r="C959" i="2"/>
  <c r="B959" i="2"/>
  <c r="P958" i="2"/>
  <c r="O958" i="2"/>
  <c r="N958" i="2"/>
  <c r="M958" i="2"/>
  <c r="L958" i="2"/>
  <c r="K958" i="2"/>
  <c r="J958" i="2"/>
  <c r="I958" i="2"/>
  <c r="H958" i="2"/>
  <c r="G958" i="2"/>
  <c r="F958" i="2"/>
  <c r="E958" i="2"/>
  <c r="D958" i="2"/>
  <c r="C958" i="2"/>
  <c r="B958" i="2"/>
  <c r="P957" i="2"/>
  <c r="O957" i="2"/>
  <c r="N957" i="2"/>
  <c r="M957" i="2"/>
  <c r="L957" i="2"/>
  <c r="K957" i="2"/>
  <c r="J957" i="2"/>
  <c r="I957" i="2"/>
  <c r="H957" i="2"/>
  <c r="G957" i="2"/>
  <c r="F957" i="2"/>
  <c r="E957" i="2"/>
  <c r="D957" i="2"/>
  <c r="C957" i="2"/>
  <c r="B957" i="2"/>
  <c r="P956" i="2"/>
  <c r="O956" i="2"/>
  <c r="N956" i="2"/>
  <c r="M956" i="2"/>
  <c r="L956" i="2"/>
  <c r="K956" i="2"/>
  <c r="J956" i="2"/>
  <c r="I956" i="2"/>
  <c r="H956" i="2"/>
  <c r="G956" i="2"/>
  <c r="F956" i="2"/>
  <c r="E956" i="2"/>
  <c r="D956" i="2"/>
  <c r="C956" i="2"/>
  <c r="B956" i="2"/>
  <c r="P955" i="2"/>
  <c r="O955" i="2"/>
  <c r="N955" i="2"/>
  <c r="M955" i="2"/>
  <c r="L955" i="2"/>
  <c r="K955" i="2"/>
  <c r="J955" i="2"/>
  <c r="I955" i="2"/>
  <c r="H955" i="2"/>
  <c r="G955" i="2"/>
  <c r="F955" i="2"/>
  <c r="E955" i="2"/>
  <c r="D955" i="2"/>
  <c r="C955" i="2"/>
  <c r="B955" i="2"/>
  <c r="P954" i="2"/>
  <c r="O954" i="2"/>
  <c r="N954" i="2"/>
  <c r="M954" i="2"/>
  <c r="L954" i="2"/>
  <c r="K954" i="2"/>
  <c r="J954" i="2"/>
  <c r="I954" i="2"/>
  <c r="H954" i="2"/>
  <c r="G954" i="2"/>
  <c r="F954" i="2"/>
  <c r="E954" i="2"/>
  <c r="D954" i="2"/>
  <c r="C954" i="2"/>
  <c r="B954" i="2"/>
  <c r="P953" i="2"/>
  <c r="O953" i="2"/>
  <c r="N953" i="2"/>
  <c r="M953" i="2"/>
  <c r="L953" i="2"/>
  <c r="K953" i="2"/>
  <c r="J953" i="2"/>
  <c r="I953" i="2"/>
  <c r="H953" i="2"/>
  <c r="G953" i="2"/>
  <c r="F953" i="2"/>
  <c r="E953" i="2"/>
  <c r="D953" i="2"/>
  <c r="C953" i="2"/>
  <c r="B953" i="2"/>
  <c r="P952" i="2"/>
  <c r="O952" i="2"/>
  <c r="N952" i="2"/>
  <c r="M952" i="2"/>
  <c r="L952" i="2"/>
  <c r="K952" i="2"/>
  <c r="J952" i="2"/>
  <c r="I952" i="2"/>
  <c r="H952" i="2"/>
  <c r="G952" i="2"/>
  <c r="F952" i="2"/>
  <c r="E952" i="2"/>
  <c r="D952" i="2"/>
  <c r="C952" i="2"/>
  <c r="B952" i="2"/>
  <c r="P951" i="2"/>
  <c r="O951" i="2"/>
  <c r="N951" i="2"/>
  <c r="M951" i="2"/>
  <c r="L951" i="2"/>
  <c r="K951" i="2"/>
  <c r="J951" i="2"/>
  <c r="I951" i="2"/>
  <c r="H951" i="2"/>
  <c r="G951" i="2"/>
  <c r="F951" i="2"/>
  <c r="E951" i="2"/>
  <c r="D951" i="2"/>
  <c r="C951" i="2"/>
  <c r="B951" i="2"/>
  <c r="P950" i="2"/>
  <c r="O950" i="2"/>
  <c r="N950" i="2"/>
  <c r="M950" i="2"/>
  <c r="L950" i="2"/>
  <c r="K950" i="2"/>
  <c r="J950" i="2"/>
  <c r="I950" i="2"/>
  <c r="H950" i="2"/>
  <c r="G950" i="2"/>
  <c r="F950" i="2"/>
  <c r="E950" i="2"/>
  <c r="D950" i="2"/>
  <c r="C950" i="2"/>
  <c r="B950" i="2"/>
  <c r="P949" i="2"/>
  <c r="O949" i="2"/>
  <c r="N949" i="2"/>
  <c r="M949" i="2"/>
  <c r="L949" i="2"/>
  <c r="K949" i="2"/>
  <c r="J949" i="2"/>
  <c r="I949" i="2"/>
  <c r="H949" i="2"/>
  <c r="G949" i="2"/>
  <c r="F949" i="2"/>
  <c r="E949" i="2"/>
  <c r="D949" i="2"/>
  <c r="C949" i="2"/>
  <c r="B949" i="2"/>
  <c r="P948" i="2"/>
  <c r="O948" i="2"/>
  <c r="N948" i="2"/>
  <c r="M948" i="2"/>
  <c r="L948" i="2"/>
  <c r="K948" i="2"/>
  <c r="J948" i="2"/>
  <c r="I948" i="2"/>
  <c r="H948" i="2"/>
  <c r="G948" i="2"/>
  <c r="F948" i="2"/>
  <c r="E948" i="2"/>
  <c r="D948" i="2"/>
  <c r="C948" i="2"/>
  <c r="B948" i="2"/>
  <c r="P947" i="2"/>
  <c r="O947" i="2"/>
  <c r="N947" i="2"/>
  <c r="M947" i="2"/>
  <c r="L947" i="2"/>
  <c r="K947" i="2"/>
  <c r="J947" i="2"/>
  <c r="I947" i="2"/>
  <c r="H947" i="2"/>
  <c r="G947" i="2"/>
  <c r="F947" i="2"/>
  <c r="E947" i="2"/>
  <c r="D947" i="2"/>
  <c r="C947" i="2"/>
  <c r="B947" i="2"/>
  <c r="P946" i="2"/>
  <c r="O946" i="2"/>
  <c r="N946" i="2"/>
  <c r="M946" i="2"/>
  <c r="L946" i="2"/>
  <c r="K946" i="2"/>
  <c r="J946" i="2"/>
  <c r="I946" i="2"/>
  <c r="H946" i="2"/>
  <c r="G946" i="2"/>
  <c r="F946" i="2"/>
  <c r="E946" i="2"/>
  <c r="D946" i="2"/>
  <c r="C946" i="2"/>
  <c r="B946" i="2"/>
  <c r="P945" i="2"/>
  <c r="O945" i="2"/>
  <c r="N945" i="2"/>
  <c r="M945" i="2"/>
  <c r="L945" i="2"/>
  <c r="K945" i="2"/>
  <c r="J945" i="2"/>
  <c r="I945" i="2"/>
  <c r="H945" i="2"/>
  <c r="G945" i="2"/>
  <c r="F945" i="2"/>
  <c r="E945" i="2"/>
  <c r="D945" i="2"/>
  <c r="C945" i="2"/>
  <c r="B945" i="2"/>
  <c r="P944" i="2"/>
  <c r="O944" i="2"/>
  <c r="N944" i="2"/>
  <c r="M944" i="2"/>
  <c r="L944" i="2"/>
  <c r="K944" i="2"/>
  <c r="J944" i="2"/>
  <c r="I944" i="2"/>
  <c r="H944" i="2"/>
  <c r="G944" i="2"/>
  <c r="F944" i="2"/>
  <c r="E944" i="2"/>
  <c r="D944" i="2"/>
  <c r="C944" i="2"/>
  <c r="B944" i="2"/>
  <c r="P943" i="2"/>
  <c r="O943" i="2"/>
  <c r="N943" i="2"/>
  <c r="M943" i="2"/>
  <c r="L943" i="2"/>
  <c r="K943" i="2"/>
  <c r="J943" i="2"/>
  <c r="I943" i="2"/>
  <c r="H943" i="2"/>
  <c r="G943" i="2"/>
  <c r="F943" i="2"/>
  <c r="E943" i="2"/>
  <c r="D943" i="2"/>
  <c r="C943" i="2"/>
  <c r="B943" i="2"/>
  <c r="P942" i="2"/>
  <c r="O942" i="2"/>
  <c r="N942" i="2"/>
  <c r="M942" i="2"/>
  <c r="L942" i="2"/>
  <c r="K942" i="2"/>
  <c r="J942" i="2"/>
  <c r="I942" i="2"/>
  <c r="H942" i="2"/>
  <c r="G942" i="2"/>
  <c r="F942" i="2"/>
  <c r="E942" i="2"/>
  <c r="D942" i="2"/>
  <c r="C942" i="2"/>
  <c r="B942" i="2"/>
  <c r="P941" i="2"/>
  <c r="O941" i="2"/>
  <c r="N941" i="2"/>
  <c r="M941" i="2"/>
  <c r="L941" i="2"/>
  <c r="K941" i="2"/>
  <c r="J941" i="2"/>
  <c r="I941" i="2"/>
  <c r="H941" i="2"/>
  <c r="G941" i="2"/>
  <c r="F941" i="2"/>
  <c r="E941" i="2"/>
  <c r="D941" i="2"/>
  <c r="C941" i="2"/>
  <c r="B941" i="2"/>
  <c r="P940" i="2"/>
  <c r="O940" i="2"/>
  <c r="N940" i="2"/>
  <c r="M940" i="2"/>
  <c r="L940" i="2"/>
  <c r="K940" i="2"/>
  <c r="J940" i="2"/>
  <c r="I940" i="2"/>
  <c r="H940" i="2"/>
  <c r="G940" i="2"/>
  <c r="F940" i="2"/>
  <c r="E940" i="2"/>
  <c r="D940" i="2"/>
  <c r="C940" i="2"/>
  <c r="B940" i="2"/>
  <c r="P939" i="2"/>
  <c r="O939" i="2"/>
  <c r="N939" i="2"/>
  <c r="M939" i="2"/>
  <c r="L939" i="2"/>
  <c r="K939" i="2"/>
  <c r="J939" i="2"/>
  <c r="I939" i="2"/>
  <c r="H939" i="2"/>
  <c r="G939" i="2"/>
  <c r="F939" i="2"/>
  <c r="E939" i="2"/>
  <c r="D939" i="2"/>
  <c r="C939" i="2"/>
  <c r="B939" i="2"/>
  <c r="P938" i="2"/>
  <c r="O938" i="2"/>
  <c r="N938" i="2"/>
  <c r="M938" i="2"/>
  <c r="L938" i="2"/>
  <c r="K938" i="2"/>
  <c r="J938" i="2"/>
  <c r="I938" i="2"/>
  <c r="H938" i="2"/>
  <c r="G938" i="2"/>
  <c r="F938" i="2"/>
  <c r="E938" i="2"/>
  <c r="D938" i="2"/>
  <c r="C938" i="2"/>
  <c r="B938" i="2"/>
  <c r="P937" i="2"/>
  <c r="O937" i="2"/>
  <c r="N937" i="2"/>
  <c r="M937" i="2"/>
  <c r="L937" i="2"/>
  <c r="K937" i="2"/>
  <c r="J937" i="2"/>
  <c r="I937" i="2"/>
  <c r="H937" i="2"/>
  <c r="G937" i="2"/>
  <c r="F937" i="2"/>
  <c r="E937" i="2"/>
  <c r="D937" i="2"/>
  <c r="C937" i="2"/>
  <c r="B937" i="2"/>
  <c r="P936" i="2"/>
  <c r="O936" i="2"/>
  <c r="N936" i="2"/>
  <c r="M936" i="2"/>
  <c r="L936" i="2"/>
  <c r="K936" i="2"/>
  <c r="J936" i="2"/>
  <c r="I936" i="2"/>
  <c r="H936" i="2"/>
  <c r="G936" i="2"/>
  <c r="F936" i="2"/>
  <c r="E936" i="2"/>
  <c r="D936" i="2"/>
  <c r="C936" i="2"/>
  <c r="B936" i="2"/>
  <c r="P935" i="2"/>
  <c r="O935" i="2"/>
  <c r="N935" i="2"/>
  <c r="M935" i="2"/>
  <c r="L935" i="2"/>
  <c r="K935" i="2"/>
  <c r="J935" i="2"/>
  <c r="I935" i="2"/>
  <c r="H935" i="2"/>
  <c r="G935" i="2"/>
  <c r="F935" i="2"/>
  <c r="E935" i="2"/>
  <c r="D935" i="2"/>
  <c r="C935" i="2"/>
  <c r="B935" i="2"/>
  <c r="P934" i="2"/>
  <c r="O934" i="2"/>
  <c r="N934" i="2"/>
  <c r="M934" i="2"/>
  <c r="L934" i="2"/>
  <c r="K934" i="2"/>
  <c r="J934" i="2"/>
  <c r="I934" i="2"/>
  <c r="H934" i="2"/>
  <c r="G934" i="2"/>
  <c r="F934" i="2"/>
  <c r="E934" i="2"/>
  <c r="D934" i="2"/>
  <c r="C934" i="2"/>
  <c r="B934" i="2"/>
  <c r="P933" i="2"/>
  <c r="O933" i="2"/>
  <c r="N933" i="2"/>
  <c r="M933" i="2"/>
  <c r="L933" i="2"/>
  <c r="K933" i="2"/>
  <c r="J933" i="2"/>
  <c r="I933" i="2"/>
  <c r="H933" i="2"/>
  <c r="G933" i="2"/>
  <c r="F933" i="2"/>
  <c r="E933" i="2"/>
  <c r="D933" i="2"/>
  <c r="C933" i="2"/>
  <c r="B933" i="2"/>
  <c r="P932" i="2"/>
  <c r="O932" i="2"/>
  <c r="N932" i="2"/>
  <c r="M932" i="2"/>
  <c r="L932" i="2"/>
  <c r="K932" i="2"/>
  <c r="J932" i="2"/>
  <c r="I932" i="2"/>
  <c r="H932" i="2"/>
  <c r="G932" i="2"/>
  <c r="F932" i="2"/>
  <c r="E932" i="2"/>
  <c r="D932" i="2"/>
  <c r="C932" i="2"/>
  <c r="B932" i="2"/>
  <c r="P931" i="2"/>
  <c r="O931" i="2"/>
  <c r="N931" i="2"/>
  <c r="M931" i="2"/>
  <c r="L931" i="2"/>
  <c r="K931" i="2"/>
  <c r="J931" i="2"/>
  <c r="I931" i="2"/>
  <c r="H931" i="2"/>
  <c r="G931" i="2"/>
  <c r="F931" i="2"/>
  <c r="E931" i="2"/>
  <c r="D931" i="2"/>
  <c r="C931" i="2"/>
  <c r="B931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D930" i="2"/>
  <c r="C930" i="2"/>
  <c r="B930" i="2"/>
  <c r="P929" i="2"/>
  <c r="O929" i="2"/>
  <c r="N929" i="2"/>
  <c r="M929" i="2"/>
  <c r="L929" i="2"/>
  <c r="K929" i="2"/>
  <c r="J929" i="2"/>
  <c r="I929" i="2"/>
  <c r="H929" i="2"/>
  <c r="G929" i="2"/>
  <c r="F929" i="2"/>
  <c r="E929" i="2"/>
  <c r="D929" i="2"/>
  <c r="C929" i="2"/>
  <c r="B929" i="2"/>
  <c r="P928" i="2"/>
  <c r="O928" i="2"/>
  <c r="N928" i="2"/>
  <c r="M928" i="2"/>
  <c r="L928" i="2"/>
  <c r="K928" i="2"/>
  <c r="J928" i="2"/>
  <c r="I928" i="2"/>
  <c r="H928" i="2"/>
  <c r="G928" i="2"/>
  <c r="F928" i="2"/>
  <c r="E928" i="2"/>
  <c r="D928" i="2"/>
  <c r="C928" i="2"/>
  <c r="B928" i="2"/>
  <c r="P927" i="2"/>
  <c r="O927" i="2"/>
  <c r="N927" i="2"/>
  <c r="M927" i="2"/>
  <c r="L927" i="2"/>
  <c r="K927" i="2"/>
  <c r="J927" i="2"/>
  <c r="I927" i="2"/>
  <c r="H927" i="2"/>
  <c r="G927" i="2"/>
  <c r="F927" i="2"/>
  <c r="E927" i="2"/>
  <c r="D927" i="2"/>
  <c r="C927" i="2"/>
  <c r="B927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B926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D925" i="2"/>
  <c r="C925" i="2"/>
  <c r="B925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B924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B923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B922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B921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B920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B919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B918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B917" i="2"/>
  <c r="P916" i="2"/>
  <c r="O916" i="2"/>
  <c r="N916" i="2"/>
  <c r="M916" i="2"/>
  <c r="L916" i="2"/>
  <c r="K916" i="2"/>
  <c r="J916" i="2"/>
  <c r="I916" i="2"/>
  <c r="H916" i="2"/>
  <c r="G916" i="2"/>
  <c r="F916" i="2"/>
  <c r="E916" i="2"/>
  <c r="D916" i="2"/>
  <c r="C916" i="2"/>
  <c r="B916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D915" i="2"/>
  <c r="C915" i="2"/>
  <c r="B915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D914" i="2"/>
  <c r="C914" i="2"/>
  <c r="B914" i="2"/>
  <c r="P913" i="2"/>
  <c r="O913" i="2"/>
  <c r="N913" i="2"/>
  <c r="M913" i="2"/>
  <c r="L913" i="2"/>
  <c r="K913" i="2"/>
  <c r="J913" i="2"/>
  <c r="I913" i="2"/>
  <c r="H913" i="2"/>
  <c r="G913" i="2"/>
  <c r="F913" i="2"/>
  <c r="E913" i="2"/>
  <c r="D913" i="2"/>
  <c r="C913" i="2"/>
  <c r="B913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B912" i="2"/>
  <c r="P911" i="2"/>
  <c r="O911" i="2"/>
  <c r="N911" i="2"/>
  <c r="M911" i="2"/>
  <c r="L911" i="2"/>
  <c r="K911" i="2"/>
  <c r="J911" i="2"/>
  <c r="I911" i="2"/>
  <c r="H911" i="2"/>
  <c r="G911" i="2"/>
  <c r="F911" i="2"/>
  <c r="E911" i="2"/>
  <c r="D911" i="2"/>
  <c r="C911" i="2"/>
  <c r="B911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B910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B909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B908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B907" i="2"/>
  <c r="P906" i="2"/>
  <c r="O906" i="2"/>
  <c r="N906" i="2"/>
  <c r="M906" i="2"/>
  <c r="L906" i="2"/>
  <c r="K906" i="2"/>
  <c r="J906" i="2"/>
  <c r="I906" i="2"/>
  <c r="H906" i="2"/>
  <c r="G906" i="2"/>
  <c r="F906" i="2"/>
  <c r="E906" i="2"/>
  <c r="D906" i="2"/>
  <c r="C906" i="2"/>
  <c r="B906" i="2"/>
  <c r="P905" i="2"/>
  <c r="O905" i="2"/>
  <c r="N905" i="2"/>
  <c r="M905" i="2"/>
  <c r="L905" i="2"/>
  <c r="K905" i="2"/>
  <c r="J905" i="2"/>
  <c r="I905" i="2"/>
  <c r="H905" i="2"/>
  <c r="G905" i="2"/>
  <c r="F905" i="2"/>
  <c r="E905" i="2"/>
  <c r="D905" i="2"/>
  <c r="C905" i="2"/>
  <c r="B905" i="2"/>
  <c r="P904" i="2"/>
  <c r="O904" i="2"/>
  <c r="N904" i="2"/>
  <c r="M904" i="2"/>
  <c r="L904" i="2"/>
  <c r="K904" i="2"/>
  <c r="J904" i="2"/>
  <c r="I904" i="2"/>
  <c r="H904" i="2"/>
  <c r="G904" i="2"/>
  <c r="F904" i="2"/>
  <c r="E904" i="2"/>
  <c r="D904" i="2"/>
  <c r="C904" i="2"/>
  <c r="B904" i="2"/>
  <c r="P903" i="2"/>
  <c r="O903" i="2"/>
  <c r="N903" i="2"/>
  <c r="M903" i="2"/>
  <c r="L903" i="2"/>
  <c r="K903" i="2"/>
  <c r="J903" i="2"/>
  <c r="I903" i="2"/>
  <c r="H903" i="2"/>
  <c r="G903" i="2"/>
  <c r="F903" i="2"/>
  <c r="E903" i="2"/>
  <c r="D903" i="2"/>
  <c r="C903" i="2"/>
  <c r="B903" i="2"/>
  <c r="P902" i="2"/>
  <c r="O902" i="2"/>
  <c r="N902" i="2"/>
  <c r="M902" i="2"/>
  <c r="L902" i="2"/>
  <c r="K902" i="2"/>
  <c r="J902" i="2"/>
  <c r="I902" i="2"/>
  <c r="H902" i="2"/>
  <c r="G902" i="2"/>
  <c r="F902" i="2"/>
  <c r="E902" i="2"/>
  <c r="D902" i="2"/>
  <c r="C902" i="2"/>
  <c r="B902" i="2"/>
  <c r="P901" i="2"/>
  <c r="O901" i="2"/>
  <c r="N901" i="2"/>
  <c r="M901" i="2"/>
  <c r="L901" i="2"/>
  <c r="K901" i="2"/>
  <c r="J901" i="2"/>
  <c r="I901" i="2"/>
  <c r="H901" i="2"/>
  <c r="G901" i="2"/>
  <c r="F901" i="2"/>
  <c r="E901" i="2"/>
  <c r="D901" i="2"/>
  <c r="C901" i="2"/>
  <c r="B901" i="2"/>
  <c r="P900" i="2"/>
  <c r="O900" i="2"/>
  <c r="N900" i="2"/>
  <c r="M900" i="2"/>
  <c r="L900" i="2"/>
  <c r="K900" i="2"/>
  <c r="J900" i="2"/>
  <c r="I900" i="2"/>
  <c r="H900" i="2"/>
  <c r="G900" i="2"/>
  <c r="F900" i="2"/>
  <c r="E900" i="2"/>
  <c r="D900" i="2"/>
  <c r="C900" i="2"/>
  <c r="B900" i="2"/>
  <c r="P899" i="2"/>
  <c r="O899" i="2"/>
  <c r="N899" i="2"/>
  <c r="M899" i="2"/>
  <c r="L899" i="2"/>
  <c r="K899" i="2"/>
  <c r="J899" i="2"/>
  <c r="I899" i="2"/>
  <c r="H899" i="2"/>
  <c r="G899" i="2"/>
  <c r="F899" i="2"/>
  <c r="E899" i="2"/>
  <c r="D899" i="2"/>
  <c r="C899" i="2"/>
  <c r="B899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B898" i="2"/>
  <c r="P897" i="2"/>
  <c r="O897" i="2"/>
  <c r="N897" i="2"/>
  <c r="M897" i="2"/>
  <c r="L897" i="2"/>
  <c r="K897" i="2"/>
  <c r="J897" i="2"/>
  <c r="I897" i="2"/>
  <c r="H897" i="2"/>
  <c r="G897" i="2"/>
  <c r="F897" i="2"/>
  <c r="E897" i="2"/>
  <c r="D897" i="2"/>
  <c r="C897" i="2"/>
  <c r="B897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B896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B895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B894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B893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B892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B891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B890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B889" i="2"/>
  <c r="P888" i="2"/>
  <c r="O888" i="2"/>
  <c r="N888" i="2"/>
  <c r="M888" i="2"/>
  <c r="L888" i="2"/>
  <c r="K888" i="2"/>
  <c r="J888" i="2"/>
  <c r="I888" i="2"/>
  <c r="H888" i="2"/>
  <c r="G888" i="2"/>
  <c r="F888" i="2"/>
  <c r="E888" i="2"/>
  <c r="D888" i="2"/>
  <c r="C888" i="2"/>
  <c r="B888" i="2"/>
  <c r="P887" i="2"/>
  <c r="O887" i="2"/>
  <c r="N887" i="2"/>
  <c r="M887" i="2"/>
  <c r="L887" i="2"/>
  <c r="K887" i="2"/>
  <c r="J887" i="2"/>
  <c r="I887" i="2"/>
  <c r="H887" i="2"/>
  <c r="G887" i="2"/>
  <c r="F887" i="2"/>
  <c r="E887" i="2"/>
  <c r="D887" i="2"/>
  <c r="C887" i="2"/>
  <c r="B887" i="2"/>
  <c r="P886" i="2"/>
  <c r="O886" i="2"/>
  <c r="N886" i="2"/>
  <c r="M886" i="2"/>
  <c r="L886" i="2"/>
  <c r="K886" i="2"/>
  <c r="J886" i="2"/>
  <c r="I886" i="2"/>
  <c r="H886" i="2"/>
  <c r="G886" i="2"/>
  <c r="F886" i="2"/>
  <c r="E886" i="2"/>
  <c r="D886" i="2"/>
  <c r="C886" i="2"/>
  <c r="B886" i="2"/>
  <c r="P885" i="2"/>
  <c r="O885" i="2"/>
  <c r="N885" i="2"/>
  <c r="M885" i="2"/>
  <c r="L885" i="2"/>
  <c r="K885" i="2"/>
  <c r="J885" i="2"/>
  <c r="I885" i="2"/>
  <c r="H885" i="2"/>
  <c r="G885" i="2"/>
  <c r="F885" i="2"/>
  <c r="E885" i="2"/>
  <c r="D885" i="2"/>
  <c r="C885" i="2"/>
  <c r="B885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B884" i="2"/>
  <c r="P883" i="2"/>
  <c r="O883" i="2"/>
  <c r="N883" i="2"/>
  <c r="M883" i="2"/>
  <c r="L883" i="2"/>
  <c r="K883" i="2"/>
  <c r="J883" i="2"/>
  <c r="I883" i="2"/>
  <c r="H883" i="2"/>
  <c r="G883" i="2"/>
  <c r="F883" i="2"/>
  <c r="E883" i="2"/>
  <c r="D883" i="2"/>
  <c r="C883" i="2"/>
  <c r="B883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D882" i="2"/>
  <c r="C882" i="2"/>
  <c r="B882" i="2"/>
  <c r="P881" i="2"/>
  <c r="O881" i="2"/>
  <c r="N881" i="2"/>
  <c r="M881" i="2"/>
  <c r="L881" i="2"/>
  <c r="K881" i="2"/>
  <c r="J881" i="2"/>
  <c r="I881" i="2"/>
  <c r="H881" i="2"/>
  <c r="G881" i="2"/>
  <c r="F881" i="2"/>
  <c r="E881" i="2"/>
  <c r="D881" i="2"/>
  <c r="C881" i="2"/>
  <c r="B881" i="2"/>
  <c r="P880" i="2"/>
  <c r="O880" i="2"/>
  <c r="N880" i="2"/>
  <c r="M880" i="2"/>
  <c r="L880" i="2"/>
  <c r="K880" i="2"/>
  <c r="J880" i="2"/>
  <c r="I880" i="2"/>
  <c r="H880" i="2"/>
  <c r="G880" i="2"/>
  <c r="F880" i="2"/>
  <c r="E880" i="2"/>
  <c r="D880" i="2"/>
  <c r="C880" i="2"/>
  <c r="B880" i="2"/>
  <c r="P879" i="2"/>
  <c r="O879" i="2"/>
  <c r="N879" i="2"/>
  <c r="M879" i="2"/>
  <c r="L879" i="2"/>
  <c r="K879" i="2"/>
  <c r="J879" i="2"/>
  <c r="I879" i="2"/>
  <c r="H879" i="2"/>
  <c r="G879" i="2"/>
  <c r="F879" i="2"/>
  <c r="E879" i="2"/>
  <c r="D879" i="2"/>
  <c r="C879" i="2"/>
  <c r="B879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D878" i="2"/>
  <c r="C878" i="2"/>
  <c r="B878" i="2"/>
  <c r="P877" i="2"/>
  <c r="O877" i="2"/>
  <c r="N877" i="2"/>
  <c r="M877" i="2"/>
  <c r="L877" i="2"/>
  <c r="K877" i="2"/>
  <c r="J877" i="2"/>
  <c r="I877" i="2"/>
  <c r="H877" i="2"/>
  <c r="G877" i="2"/>
  <c r="F877" i="2"/>
  <c r="E877" i="2"/>
  <c r="D877" i="2"/>
  <c r="C877" i="2"/>
  <c r="B877" i="2"/>
  <c r="P876" i="2"/>
  <c r="O876" i="2"/>
  <c r="N876" i="2"/>
  <c r="M876" i="2"/>
  <c r="L876" i="2"/>
  <c r="K876" i="2"/>
  <c r="J876" i="2"/>
  <c r="I876" i="2"/>
  <c r="H876" i="2"/>
  <c r="G876" i="2"/>
  <c r="F876" i="2"/>
  <c r="E876" i="2"/>
  <c r="D876" i="2"/>
  <c r="C876" i="2"/>
  <c r="B876" i="2"/>
  <c r="P875" i="2"/>
  <c r="O875" i="2"/>
  <c r="N875" i="2"/>
  <c r="M875" i="2"/>
  <c r="L875" i="2"/>
  <c r="K875" i="2"/>
  <c r="J875" i="2"/>
  <c r="I875" i="2"/>
  <c r="H875" i="2"/>
  <c r="G875" i="2"/>
  <c r="F875" i="2"/>
  <c r="E875" i="2"/>
  <c r="D875" i="2"/>
  <c r="C875" i="2"/>
  <c r="B875" i="2"/>
  <c r="P874" i="2"/>
  <c r="O874" i="2"/>
  <c r="N874" i="2"/>
  <c r="M874" i="2"/>
  <c r="L874" i="2"/>
  <c r="K874" i="2"/>
  <c r="J874" i="2"/>
  <c r="I874" i="2"/>
  <c r="H874" i="2"/>
  <c r="G874" i="2"/>
  <c r="F874" i="2"/>
  <c r="E874" i="2"/>
  <c r="D874" i="2"/>
  <c r="C874" i="2"/>
  <c r="B874" i="2"/>
  <c r="P873" i="2"/>
  <c r="O873" i="2"/>
  <c r="N873" i="2"/>
  <c r="M873" i="2"/>
  <c r="L873" i="2"/>
  <c r="K873" i="2"/>
  <c r="J873" i="2"/>
  <c r="I873" i="2"/>
  <c r="H873" i="2"/>
  <c r="G873" i="2"/>
  <c r="F873" i="2"/>
  <c r="E873" i="2"/>
  <c r="D873" i="2"/>
  <c r="C873" i="2"/>
  <c r="B873" i="2"/>
  <c r="P872" i="2"/>
  <c r="O872" i="2"/>
  <c r="N872" i="2"/>
  <c r="M872" i="2"/>
  <c r="L872" i="2"/>
  <c r="K872" i="2"/>
  <c r="J872" i="2"/>
  <c r="I872" i="2"/>
  <c r="H872" i="2"/>
  <c r="G872" i="2"/>
  <c r="F872" i="2"/>
  <c r="E872" i="2"/>
  <c r="D872" i="2"/>
  <c r="C872" i="2"/>
  <c r="B872" i="2"/>
  <c r="P871" i="2"/>
  <c r="O871" i="2"/>
  <c r="N871" i="2"/>
  <c r="M871" i="2"/>
  <c r="L871" i="2"/>
  <c r="K871" i="2"/>
  <c r="J871" i="2"/>
  <c r="I871" i="2"/>
  <c r="H871" i="2"/>
  <c r="G871" i="2"/>
  <c r="F871" i="2"/>
  <c r="E871" i="2"/>
  <c r="D871" i="2"/>
  <c r="C871" i="2"/>
  <c r="B871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B870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D869" i="2"/>
  <c r="C869" i="2"/>
  <c r="B869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B868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B867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B866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B865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B864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B863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B862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B861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D860" i="2"/>
  <c r="C860" i="2"/>
  <c r="B860" i="2"/>
  <c r="P859" i="2"/>
  <c r="O859" i="2"/>
  <c r="N859" i="2"/>
  <c r="M859" i="2"/>
  <c r="L859" i="2"/>
  <c r="K859" i="2"/>
  <c r="J859" i="2"/>
  <c r="I859" i="2"/>
  <c r="H859" i="2"/>
  <c r="G859" i="2"/>
  <c r="F859" i="2"/>
  <c r="E859" i="2"/>
  <c r="D859" i="2"/>
  <c r="C859" i="2"/>
  <c r="B859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D858" i="2"/>
  <c r="C858" i="2"/>
  <c r="B858" i="2"/>
  <c r="P857" i="2"/>
  <c r="O857" i="2"/>
  <c r="N857" i="2"/>
  <c r="M857" i="2"/>
  <c r="L857" i="2"/>
  <c r="K857" i="2"/>
  <c r="J857" i="2"/>
  <c r="I857" i="2"/>
  <c r="H857" i="2"/>
  <c r="G857" i="2"/>
  <c r="F857" i="2"/>
  <c r="E857" i="2"/>
  <c r="D857" i="2"/>
  <c r="C857" i="2"/>
  <c r="B857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B856" i="2"/>
  <c r="P855" i="2"/>
  <c r="O855" i="2"/>
  <c r="N855" i="2"/>
  <c r="M855" i="2"/>
  <c r="L855" i="2"/>
  <c r="K855" i="2"/>
  <c r="J855" i="2"/>
  <c r="I855" i="2"/>
  <c r="H855" i="2"/>
  <c r="G855" i="2"/>
  <c r="F855" i="2"/>
  <c r="E855" i="2"/>
  <c r="D855" i="2"/>
  <c r="C855" i="2"/>
  <c r="B855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B854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B853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B852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B851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B850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B849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B848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B847" i="2"/>
  <c r="P846" i="2"/>
  <c r="O846" i="2"/>
  <c r="N846" i="2"/>
  <c r="M846" i="2"/>
  <c r="L846" i="2"/>
  <c r="K846" i="2"/>
  <c r="J846" i="2"/>
  <c r="I846" i="2"/>
  <c r="H846" i="2"/>
  <c r="G846" i="2"/>
  <c r="F846" i="2"/>
  <c r="E846" i="2"/>
  <c r="D846" i="2"/>
  <c r="C846" i="2"/>
  <c r="B846" i="2"/>
  <c r="P845" i="2"/>
  <c r="O845" i="2"/>
  <c r="N845" i="2"/>
  <c r="M845" i="2"/>
  <c r="L845" i="2"/>
  <c r="K845" i="2"/>
  <c r="J845" i="2"/>
  <c r="I845" i="2"/>
  <c r="H845" i="2"/>
  <c r="G845" i="2"/>
  <c r="F845" i="2"/>
  <c r="E845" i="2"/>
  <c r="D845" i="2"/>
  <c r="C845" i="2"/>
  <c r="B845" i="2"/>
  <c r="P844" i="2"/>
  <c r="O844" i="2"/>
  <c r="N844" i="2"/>
  <c r="M844" i="2"/>
  <c r="L844" i="2"/>
  <c r="K844" i="2"/>
  <c r="J844" i="2"/>
  <c r="I844" i="2"/>
  <c r="H844" i="2"/>
  <c r="G844" i="2"/>
  <c r="F844" i="2"/>
  <c r="E844" i="2"/>
  <c r="D844" i="2"/>
  <c r="C844" i="2"/>
  <c r="B844" i="2"/>
  <c r="P843" i="2"/>
  <c r="O843" i="2"/>
  <c r="N843" i="2"/>
  <c r="M843" i="2"/>
  <c r="L843" i="2"/>
  <c r="K843" i="2"/>
  <c r="J843" i="2"/>
  <c r="I843" i="2"/>
  <c r="H843" i="2"/>
  <c r="G843" i="2"/>
  <c r="F843" i="2"/>
  <c r="E843" i="2"/>
  <c r="D843" i="2"/>
  <c r="C843" i="2"/>
  <c r="B843" i="2"/>
  <c r="P842" i="2"/>
  <c r="O842" i="2"/>
  <c r="N842" i="2"/>
  <c r="M842" i="2"/>
  <c r="L842" i="2"/>
  <c r="K842" i="2"/>
  <c r="J842" i="2"/>
  <c r="I842" i="2"/>
  <c r="H842" i="2"/>
  <c r="G842" i="2"/>
  <c r="F842" i="2"/>
  <c r="E842" i="2"/>
  <c r="D842" i="2"/>
  <c r="C842" i="2"/>
  <c r="B842" i="2"/>
  <c r="P841" i="2"/>
  <c r="O841" i="2"/>
  <c r="N841" i="2"/>
  <c r="M841" i="2"/>
  <c r="L841" i="2"/>
  <c r="K841" i="2"/>
  <c r="J841" i="2"/>
  <c r="I841" i="2"/>
  <c r="H841" i="2"/>
  <c r="G841" i="2"/>
  <c r="F841" i="2"/>
  <c r="E841" i="2"/>
  <c r="D841" i="2"/>
  <c r="C841" i="2"/>
  <c r="B841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B840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B839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B838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B837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B836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B835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B834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B833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D832" i="2"/>
  <c r="C832" i="2"/>
  <c r="B832" i="2"/>
  <c r="P831" i="2"/>
  <c r="O831" i="2"/>
  <c r="N831" i="2"/>
  <c r="M831" i="2"/>
  <c r="L831" i="2"/>
  <c r="K831" i="2"/>
  <c r="J831" i="2"/>
  <c r="I831" i="2"/>
  <c r="H831" i="2"/>
  <c r="G831" i="2"/>
  <c r="F831" i="2"/>
  <c r="E831" i="2"/>
  <c r="D831" i="2"/>
  <c r="C831" i="2"/>
  <c r="B831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D830" i="2"/>
  <c r="C830" i="2"/>
  <c r="B830" i="2"/>
  <c r="P829" i="2"/>
  <c r="O829" i="2"/>
  <c r="N829" i="2"/>
  <c r="M829" i="2"/>
  <c r="L829" i="2"/>
  <c r="K829" i="2"/>
  <c r="J829" i="2"/>
  <c r="I829" i="2"/>
  <c r="H829" i="2"/>
  <c r="G829" i="2"/>
  <c r="F829" i="2"/>
  <c r="E829" i="2"/>
  <c r="D829" i="2"/>
  <c r="C829" i="2"/>
  <c r="B829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B828" i="2"/>
  <c r="P827" i="2"/>
  <c r="O827" i="2"/>
  <c r="N827" i="2"/>
  <c r="M827" i="2"/>
  <c r="L827" i="2"/>
  <c r="K827" i="2"/>
  <c r="J827" i="2"/>
  <c r="I827" i="2"/>
  <c r="H827" i="2"/>
  <c r="G827" i="2"/>
  <c r="F827" i="2"/>
  <c r="E827" i="2"/>
  <c r="D827" i="2"/>
  <c r="C827" i="2"/>
  <c r="B827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B826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B825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B824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B823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B822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B821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B820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B819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D818" i="2"/>
  <c r="C818" i="2"/>
  <c r="B818" i="2"/>
  <c r="P817" i="2"/>
  <c r="O817" i="2"/>
  <c r="N817" i="2"/>
  <c r="M817" i="2"/>
  <c r="L817" i="2"/>
  <c r="K817" i="2"/>
  <c r="J817" i="2"/>
  <c r="I817" i="2"/>
  <c r="H817" i="2"/>
  <c r="G817" i="2"/>
  <c r="F817" i="2"/>
  <c r="E817" i="2"/>
  <c r="D817" i="2"/>
  <c r="C817" i="2"/>
  <c r="B817" i="2"/>
  <c r="P816" i="2"/>
  <c r="O816" i="2"/>
  <c r="N816" i="2"/>
  <c r="M816" i="2"/>
  <c r="L816" i="2"/>
  <c r="K816" i="2"/>
  <c r="J816" i="2"/>
  <c r="I816" i="2"/>
  <c r="H816" i="2"/>
  <c r="G816" i="2"/>
  <c r="F816" i="2"/>
  <c r="E816" i="2"/>
  <c r="D816" i="2"/>
  <c r="C816" i="2"/>
  <c r="B816" i="2"/>
  <c r="P815" i="2"/>
  <c r="O815" i="2"/>
  <c r="N815" i="2"/>
  <c r="M815" i="2"/>
  <c r="L815" i="2"/>
  <c r="K815" i="2"/>
  <c r="J815" i="2"/>
  <c r="I815" i="2"/>
  <c r="H815" i="2"/>
  <c r="G815" i="2"/>
  <c r="F815" i="2"/>
  <c r="E815" i="2"/>
  <c r="D815" i="2"/>
  <c r="C815" i="2"/>
  <c r="B815" i="2"/>
  <c r="P814" i="2"/>
  <c r="O814" i="2"/>
  <c r="N814" i="2"/>
  <c r="M814" i="2"/>
  <c r="L814" i="2"/>
  <c r="K814" i="2"/>
  <c r="J814" i="2"/>
  <c r="I814" i="2"/>
  <c r="H814" i="2"/>
  <c r="G814" i="2"/>
  <c r="F814" i="2"/>
  <c r="E814" i="2"/>
  <c r="D814" i="2"/>
  <c r="C814" i="2"/>
  <c r="B814" i="2"/>
  <c r="P813" i="2"/>
  <c r="O813" i="2"/>
  <c r="N813" i="2"/>
  <c r="M813" i="2"/>
  <c r="L813" i="2"/>
  <c r="K813" i="2"/>
  <c r="J813" i="2"/>
  <c r="I813" i="2"/>
  <c r="H813" i="2"/>
  <c r="G813" i="2"/>
  <c r="F813" i="2"/>
  <c r="E813" i="2"/>
  <c r="D813" i="2"/>
  <c r="C813" i="2"/>
  <c r="B813" i="2"/>
  <c r="P812" i="2"/>
  <c r="O812" i="2"/>
  <c r="N812" i="2"/>
  <c r="M812" i="2"/>
  <c r="L812" i="2"/>
  <c r="K812" i="2"/>
  <c r="J812" i="2"/>
  <c r="I812" i="2"/>
  <c r="H812" i="2"/>
  <c r="G812" i="2"/>
  <c r="F812" i="2"/>
  <c r="E812" i="2"/>
  <c r="D812" i="2"/>
  <c r="C812" i="2"/>
  <c r="B812" i="2"/>
  <c r="P811" i="2"/>
  <c r="O811" i="2"/>
  <c r="N811" i="2"/>
  <c r="M811" i="2"/>
  <c r="L811" i="2"/>
  <c r="K811" i="2"/>
  <c r="J811" i="2"/>
  <c r="I811" i="2"/>
  <c r="H811" i="2"/>
  <c r="G811" i="2"/>
  <c r="F811" i="2"/>
  <c r="E811" i="2"/>
  <c r="D811" i="2"/>
  <c r="C811" i="2"/>
  <c r="B811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B810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B809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B808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B807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B806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B805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D804" i="2"/>
  <c r="C804" i="2"/>
  <c r="B804" i="2"/>
  <c r="P803" i="2"/>
  <c r="O803" i="2"/>
  <c r="N803" i="2"/>
  <c r="M803" i="2"/>
  <c r="L803" i="2"/>
  <c r="K803" i="2"/>
  <c r="J803" i="2"/>
  <c r="I803" i="2"/>
  <c r="H803" i="2"/>
  <c r="G803" i="2"/>
  <c r="F803" i="2"/>
  <c r="E803" i="2"/>
  <c r="D803" i="2"/>
  <c r="C803" i="2"/>
  <c r="B803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D802" i="2"/>
  <c r="C802" i="2"/>
  <c r="B802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D801" i="2"/>
  <c r="C801" i="2"/>
  <c r="B801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B800" i="2"/>
  <c r="P799" i="2"/>
  <c r="O799" i="2"/>
  <c r="N799" i="2"/>
  <c r="M799" i="2"/>
  <c r="L799" i="2"/>
  <c r="K799" i="2"/>
  <c r="J799" i="2"/>
  <c r="I799" i="2"/>
  <c r="H799" i="2"/>
  <c r="G799" i="2"/>
  <c r="F799" i="2"/>
  <c r="E799" i="2"/>
  <c r="D799" i="2"/>
  <c r="C799" i="2"/>
  <c r="B799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B798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B797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B796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B795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B794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B793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B792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B791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D790" i="2"/>
  <c r="C790" i="2"/>
  <c r="B790" i="2"/>
  <c r="P789" i="2"/>
  <c r="O789" i="2"/>
  <c r="N789" i="2"/>
  <c r="M789" i="2"/>
  <c r="L789" i="2"/>
  <c r="K789" i="2"/>
  <c r="J789" i="2"/>
  <c r="I789" i="2"/>
  <c r="H789" i="2"/>
  <c r="G789" i="2"/>
  <c r="F789" i="2"/>
  <c r="E789" i="2"/>
  <c r="D789" i="2"/>
  <c r="C789" i="2"/>
  <c r="B789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D788" i="2"/>
  <c r="C788" i="2"/>
  <c r="B788" i="2"/>
  <c r="P787" i="2"/>
  <c r="O787" i="2"/>
  <c r="N787" i="2"/>
  <c r="M787" i="2"/>
  <c r="L787" i="2"/>
  <c r="K787" i="2"/>
  <c r="J787" i="2"/>
  <c r="I787" i="2"/>
  <c r="H787" i="2"/>
  <c r="G787" i="2"/>
  <c r="F787" i="2"/>
  <c r="E787" i="2"/>
  <c r="D787" i="2"/>
  <c r="C787" i="2"/>
  <c r="B787" i="2"/>
  <c r="P786" i="2"/>
  <c r="O786" i="2"/>
  <c r="N786" i="2"/>
  <c r="M786" i="2"/>
  <c r="L786" i="2"/>
  <c r="K786" i="2"/>
  <c r="J786" i="2"/>
  <c r="I786" i="2"/>
  <c r="H786" i="2"/>
  <c r="G786" i="2"/>
  <c r="F786" i="2"/>
  <c r="E786" i="2"/>
  <c r="D786" i="2"/>
  <c r="C786" i="2"/>
  <c r="B786" i="2"/>
  <c r="P785" i="2"/>
  <c r="O785" i="2"/>
  <c r="N785" i="2"/>
  <c r="M785" i="2"/>
  <c r="L785" i="2"/>
  <c r="K785" i="2"/>
  <c r="J785" i="2"/>
  <c r="I785" i="2"/>
  <c r="H785" i="2"/>
  <c r="G785" i="2"/>
  <c r="F785" i="2"/>
  <c r="E785" i="2"/>
  <c r="D785" i="2"/>
  <c r="C785" i="2"/>
  <c r="B785" i="2"/>
  <c r="P784" i="2"/>
  <c r="O784" i="2"/>
  <c r="N784" i="2"/>
  <c r="M784" i="2"/>
  <c r="L784" i="2"/>
  <c r="K784" i="2"/>
  <c r="J784" i="2"/>
  <c r="I784" i="2"/>
  <c r="H784" i="2"/>
  <c r="G784" i="2"/>
  <c r="F784" i="2"/>
  <c r="E784" i="2"/>
  <c r="D784" i="2"/>
  <c r="C784" i="2"/>
  <c r="B784" i="2"/>
  <c r="P783" i="2"/>
  <c r="O783" i="2"/>
  <c r="N783" i="2"/>
  <c r="M783" i="2"/>
  <c r="L783" i="2"/>
  <c r="K783" i="2"/>
  <c r="J783" i="2"/>
  <c r="I783" i="2"/>
  <c r="H783" i="2"/>
  <c r="G783" i="2"/>
  <c r="F783" i="2"/>
  <c r="E783" i="2"/>
  <c r="D783" i="2"/>
  <c r="C783" i="2"/>
  <c r="B783" i="2"/>
  <c r="P782" i="2"/>
  <c r="O782" i="2"/>
  <c r="N782" i="2"/>
  <c r="M782" i="2"/>
  <c r="L782" i="2"/>
  <c r="K782" i="2"/>
  <c r="J782" i="2"/>
  <c r="I782" i="2"/>
  <c r="H782" i="2"/>
  <c r="G782" i="2"/>
  <c r="F782" i="2"/>
  <c r="E782" i="2"/>
  <c r="D782" i="2"/>
  <c r="C782" i="2"/>
  <c r="B782" i="2"/>
  <c r="P781" i="2"/>
  <c r="O781" i="2"/>
  <c r="N781" i="2"/>
  <c r="M781" i="2"/>
  <c r="L781" i="2"/>
  <c r="K781" i="2"/>
  <c r="J781" i="2"/>
  <c r="I781" i="2"/>
  <c r="H781" i="2"/>
  <c r="G781" i="2"/>
  <c r="F781" i="2"/>
  <c r="E781" i="2"/>
  <c r="D781" i="2"/>
  <c r="C781" i="2"/>
  <c r="B781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B780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B779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B778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B777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D776" i="2"/>
  <c r="C776" i="2"/>
  <c r="B776" i="2"/>
  <c r="P775" i="2"/>
  <c r="O775" i="2"/>
  <c r="N775" i="2"/>
  <c r="M775" i="2"/>
  <c r="L775" i="2"/>
  <c r="K775" i="2"/>
  <c r="J775" i="2"/>
  <c r="I775" i="2"/>
  <c r="H775" i="2"/>
  <c r="G775" i="2"/>
  <c r="F775" i="2"/>
  <c r="E775" i="2"/>
  <c r="D775" i="2"/>
  <c r="C775" i="2"/>
  <c r="B775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D774" i="2"/>
  <c r="C774" i="2"/>
  <c r="B774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D773" i="2"/>
  <c r="C773" i="2"/>
  <c r="B773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B772" i="2"/>
  <c r="P771" i="2"/>
  <c r="O771" i="2"/>
  <c r="N771" i="2"/>
  <c r="M771" i="2"/>
  <c r="L771" i="2"/>
  <c r="K771" i="2"/>
  <c r="J771" i="2"/>
  <c r="I771" i="2"/>
  <c r="H771" i="2"/>
  <c r="G771" i="2"/>
  <c r="F771" i="2"/>
  <c r="E771" i="2"/>
  <c r="D771" i="2"/>
  <c r="C771" i="2"/>
  <c r="B771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B770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B769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B768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B767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B766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B765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B764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B763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B762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D761" i="2"/>
  <c r="C761" i="2"/>
  <c r="B761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D760" i="2"/>
  <c r="C760" i="2"/>
  <c r="B760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B759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B758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D757" i="2"/>
  <c r="C757" i="2"/>
  <c r="B757" i="2"/>
  <c r="P756" i="2"/>
  <c r="O756" i="2"/>
  <c r="N756" i="2"/>
  <c r="M756" i="2"/>
  <c r="L756" i="2"/>
  <c r="K756" i="2"/>
  <c r="J756" i="2"/>
  <c r="I756" i="2"/>
  <c r="H756" i="2"/>
  <c r="G756" i="2"/>
  <c r="F756" i="2"/>
  <c r="E756" i="2"/>
  <c r="D756" i="2"/>
  <c r="C756" i="2"/>
  <c r="B756" i="2"/>
  <c r="P755" i="2"/>
  <c r="O755" i="2"/>
  <c r="N755" i="2"/>
  <c r="M755" i="2"/>
  <c r="L755" i="2"/>
  <c r="K755" i="2"/>
  <c r="J755" i="2"/>
  <c r="I755" i="2"/>
  <c r="H755" i="2"/>
  <c r="G755" i="2"/>
  <c r="F755" i="2"/>
  <c r="E755" i="2"/>
  <c r="D755" i="2"/>
  <c r="C755" i="2"/>
  <c r="B755" i="2"/>
  <c r="P754" i="2"/>
  <c r="O754" i="2"/>
  <c r="N754" i="2"/>
  <c r="M754" i="2"/>
  <c r="L754" i="2"/>
  <c r="K754" i="2"/>
  <c r="J754" i="2"/>
  <c r="I754" i="2"/>
  <c r="H754" i="2"/>
  <c r="G754" i="2"/>
  <c r="F754" i="2"/>
  <c r="E754" i="2"/>
  <c r="D754" i="2"/>
  <c r="C754" i="2"/>
  <c r="B754" i="2"/>
  <c r="P753" i="2"/>
  <c r="O753" i="2"/>
  <c r="N753" i="2"/>
  <c r="M753" i="2"/>
  <c r="L753" i="2"/>
  <c r="K753" i="2"/>
  <c r="J753" i="2"/>
  <c r="I753" i="2"/>
  <c r="H753" i="2"/>
  <c r="G753" i="2"/>
  <c r="F753" i="2"/>
  <c r="E753" i="2"/>
  <c r="D753" i="2"/>
  <c r="C753" i="2"/>
  <c r="B753" i="2"/>
  <c r="P752" i="2"/>
  <c r="O752" i="2"/>
  <c r="N752" i="2"/>
  <c r="M752" i="2"/>
  <c r="L752" i="2"/>
  <c r="K752" i="2"/>
  <c r="J752" i="2"/>
  <c r="I752" i="2"/>
  <c r="H752" i="2"/>
  <c r="G752" i="2"/>
  <c r="F752" i="2"/>
  <c r="E752" i="2"/>
  <c r="D752" i="2"/>
  <c r="C752" i="2"/>
  <c r="B752" i="2"/>
  <c r="P751" i="2"/>
  <c r="O751" i="2"/>
  <c r="N751" i="2"/>
  <c r="M751" i="2"/>
  <c r="L751" i="2"/>
  <c r="K751" i="2"/>
  <c r="J751" i="2"/>
  <c r="I751" i="2"/>
  <c r="H751" i="2"/>
  <c r="G751" i="2"/>
  <c r="F751" i="2"/>
  <c r="E751" i="2"/>
  <c r="D751" i="2"/>
  <c r="C751" i="2"/>
  <c r="B751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B750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B749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D748" i="2"/>
  <c r="C748" i="2"/>
  <c r="B748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D747" i="2"/>
  <c r="C747" i="2"/>
  <c r="B747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D746" i="2"/>
  <c r="C746" i="2"/>
  <c r="B746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D745" i="2"/>
  <c r="C745" i="2"/>
  <c r="B745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B744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D743" i="2"/>
  <c r="C743" i="2"/>
  <c r="B743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B742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B741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B740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B739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B738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B737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B736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B735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D734" i="2"/>
  <c r="C734" i="2"/>
  <c r="B734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D733" i="2"/>
  <c r="C733" i="2"/>
  <c r="B733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B732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C731" i="2"/>
  <c r="B731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B730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D729" i="2"/>
  <c r="C729" i="2"/>
  <c r="B729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B728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B727" i="2"/>
  <c r="P726" i="2"/>
  <c r="O726" i="2"/>
  <c r="N726" i="2"/>
  <c r="M726" i="2"/>
  <c r="L726" i="2"/>
  <c r="K726" i="2"/>
  <c r="J726" i="2"/>
  <c r="I726" i="2"/>
  <c r="H726" i="2"/>
  <c r="G726" i="2"/>
  <c r="F726" i="2"/>
  <c r="E726" i="2"/>
  <c r="D726" i="2"/>
  <c r="C726" i="2"/>
  <c r="B726" i="2"/>
  <c r="P725" i="2"/>
  <c r="O725" i="2"/>
  <c r="N725" i="2"/>
  <c r="M725" i="2"/>
  <c r="L725" i="2"/>
  <c r="K725" i="2"/>
  <c r="J725" i="2"/>
  <c r="I725" i="2"/>
  <c r="H725" i="2"/>
  <c r="G725" i="2"/>
  <c r="F725" i="2"/>
  <c r="E725" i="2"/>
  <c r="D725" i="2"/>
  <c r="C725" i="2"/>
  <c r="B725" i="2"/>
  <c r="P724" i="2"/>
  <c r="O724" i="2"/>
  <c r="N724" i="2"/>
  <c r="M724" i="2"/>
  <c r="L724" i="2"/>
  <c r="K724" i="2"/>
  <c r="J724" i="2"/>
  <c r="I724" i="2"/>
  <c r="H724" i="2"/>
  <c r="G724" i="2"/>
  <c r="F724" i="2"/>
  <c r="E724" i="2"/>
  <c r="D724" i="2"/>
  <c r="C724" i="2"/>
  <c r="B724" i="2"/>
  <c r="P723" i="2"/>
  <c r="O723" i="2"/>
  <c r="N723" i="2"/>
  <c r="M723" i="2"/>
  <c r="L723" i="2"/>
  <c r="K723" i="2"/>
  <c r="J723" i="2"/>
  <c r="I723" i="2"/>
  <c r="H723" i="2"/>
  <c r="G723" i="2"/>
  <c r="F723" i="2"/>
  <c r="E723" i="2"/>
  <c r="D723" i="2"/>
  <c r="C723" i="2"/>
  <c r="B723" i="2"/>
  <c r="P722" i="2"/>
  <c r="O722" i="2"/>
  <c r="N722" i="2"/>
  <c r="M722" i="2"/>
  <c r="L722" i="2"/>
  <c r="K722" i="2"/>
  <c r="J722" i="2"/>
  <c r="I722" i="2"/>
  <c r="H722" i="2"/>
  <c r="G722" i="2"/>
  <c r="F722" i="2"/>
  <c r="E722" i="2"/>
  <c r="D722" i="2"/>
  <c r="C722" i="2"/>
  <c r="B722" i="2"/>
  <c r="P721" i="2"/>
  <c r="O721" i="2"/>
  <c r="N721" i="2"/>
  <c r="M721" i="2"/>
  <c r="L721" i="2"/>
  <c r="K721" i="2"/>
  <c r="J721" i="2"/>
  <c r="I721" i="2"/>
  <c r="H721" i="2"/>
  <c r="G721" i="2"/>
  <c r="F721" i="2"/>
  <c r="E721" i="2"/>
  <c r="D721" i="2"/>
  <c r="C721" i="2"/>
  <c r="B721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C720" i="2"/>
  <c r="B720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D719" i="2"/>
  <c r="C719" i="2"/>
  <c r="B719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B718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D717" i="2"/>
  <c r="C717" i="2"/>
  <c r="B717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B716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D715" i="2"/>
  <c r="C715" i="2"/>
  <c r="B715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B714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B713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B712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B711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B710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B709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B708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B707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C706" i="2"/>
  <c r="B706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B705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C704" i="2"/>
  <c r="B704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D703" i="2"/>
  <c r="C703" i="2"/>
  <c r="B703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B702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D701" i="2"/>
  <c r="C701" i="2"/>
  <c r="B701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B700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B699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B698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B697" i="2"/>
  <c r="P696" i="2"/>
  <c r="O696" i="2"/>
  <c r="N696" i="2"/>
  <c r="M696" i="2"/>
  <c r="L696" i="2"/>
  <c r="K696" i="2"/>
  <c r="J696" i="2"/>
  <c r="I696" i="2"/>
  <c r="H696" i="2"/>
  <c r="G696" i="2"/>
  <c r="F696" i="2"/>
  <c r="E696" i="2"/>
  <c r="D696" i="2"/>
  <c r="C696" i="2"/>
  <c r="B696" i="2"/>
  <c r="P695" i="2"/>
  <c r="O695" i="2"/>
  <c r="N695" i="2"/>
  <c r="M695" i="2"/>
  <c r="L695" i="2"/>
  <c r="K695" i="2"/>
  <c r="J695" i="2"/>
  <c r="I695" i="2"/>
  <c r="H695" i="2"/>
  <c r="G695" i="2"/>
  <c r="F695" i="2"/>
  <c r="E695" i="2"/>
  <c r="D695" i="2"/>
  <c r="C695" i="2"/>
  <c r="B695" i="2"/>
  <c r="P694" i="2"/>
  <c r="O694" i="2"/>
  <c r="N694" i="2"/>
  <c r="M694" i="2"/>
  <c r="L694" i="2"/>
  <c r="K694" i="2"/>
  <c r="J694" i="2"/>
  <c r="I694" i="2"/>
  <c r="H694" i="2"/>
  <c r="G694" i="2"/>
  <c r="F694" i="2"/>
  <c r="E694" i="2"/>
  <c r="D694" i="2"/>
  <c r="C694" i="2"/>
  <c r="B694" i="2"/>
  <c r="P693" i="2"/>
  <c r="O693" i="2"/>
  <c r="N693" i="2"/>
  <c r="M693" i="2"/>
  <c r="L693" i="2"/>
  <c r="K693" i="2"/>
  <c r="J693" i="2"/>
  <c r="I693" i="2"/>
  <c r="H693" i="2"/>
  <c r="G693" i="2"/>
  <c r="F693" i="2"/>
  <c r="E693" i="2"/>
  <c r="D693" i="2"/>
  <c r="C693" i="2"/>
  <c r="B693" i="2"/>
  <c r="P692" i="2"/>
  <c r="O692" i="2"/>
  <c r="N692" i="2"/>
  <c r="M692" i="2"/>
  <c r="L692" i="2"/>
  <c r="K692" i="2"/>
  <c r="J692" i="2"/>
  <c r="I692" i="2"/>
  <c r="H692" i="2"/>
  <c r="G692" i="2"/>
  <c r="F692" i="2"/>
  <c r="E692" i="2"/>
  <c r="D692" i="2"/>
  <c r="C692" i="2"/>
  <c r="B692" i="2"/>
  <c r="P691" i="2"/>
  <c r="O691" i="2"/>
  <c r="N691" i="2"/>
  <c r="M691" i="2"/>
  <c r="L691" i="2"/>
  <c r="K691" i="2"/>
  <c r="J691" i="2"/>
  <c r="I691" i="2"/>
  <c r="H691" i="2"/>
  <c r="G691" i="2"/>
  <c r="F691" i="2"/>
  <c r="E691" i="2"/>
  <c r="D691" i="2"/>
  <c r="C691" i="2"/>
  <c r="B691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D690" i="2"/>
  <c r="C690" i="2"/>
  <c r="B690" i="2"/>
  <c r="P689" i="2"/>
  <c r="O689" i="2"/>
  <c r="N689" i="2"/>
  <c r="M689" i="2"/>
  <c r="L689" i="2"/>
  <c r="K689" i="2"/>
  <c r="J689" i="2"/>
  <c r="I689" i="2"/>
  <c r="H689" i="2"/>
  <c r="G689" i="2"/>
  <c r="F689" i="2"/>
  <c r="E689" i="2"/>
  <c r="D689" i="2"/>
  <c r="C689" i="2"/>
  <c r="B689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B688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D687" i="2"/>
  <c r="C687" i="2"/>
  <c r="B687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D686" i="2"/>
  <c r="C686" i="2"/>
  <c r="B686" i="2"/>
  <c r="P685" i="2"/>
  <c r="O685" i="2"/>
  <c r="N685" i="2"/>
  <c r="M685" i="2"/>
  <c r="L685" i="2"/>
  <c r="K685" i="2"/>
  <c r="J685" i="2"/>
  <c r="I685" i="2"/>
  <c r="H685" i="2"/>
  <c r="G685" i="2"/>
  <c r="F685" i="2"/>
  <c r="E685" i="2"/>
  <c r="D685" i="2"/>
  <c r="C685" i="2"/>
  <c r="B685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C684" i="2"/>
  <c r="B684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D683" i="2"/>
  <c r="C683" i="2"/>
  <c r="B683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D682" i="2"/>
  <c r="C682" i="2"/>
  <c r="B682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C681" i="2"/>
  <c r="B681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D680" i="2"/>
  <c r="C680" i="2"/>
  <c r="B680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D679" i="2"/>
  <c r="C679" i="2"/>
  <c r="B679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C678" i="2"/>
  <c r="B678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D677" i="2"/>
  <c r="C677" i="2"/>
  <c r="B677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C676" i="2"/>
  <c r="B676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D675" i="2"/>
  <c r="C675" i="2"/>
  <c r="B675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B674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D673" i="2"/>
  <c r="C673" i="2"/>
  <c r="B673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B672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B671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B670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B669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B668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B667" i="2"/>
  <c r="P666" i="2"/>
  <c r="O666" i="2"/>
  <c r="N666" i="2"/>
  <c r="M666" i="2"/>
  <c r="L666" i="2"/>
  <c r="K666" i="2"/>
  <c r="J666" i="2"/>
  <c r="I666" i="2"/>
  <c r="H666" i="2"/>
  <c r="G666" i="2"/>
  <c r="F666" i="2"/>
  <c r="E666" i="2"/>
  <c r="D666" i="2"/>
  <c r="C666" i="2"/>
  <c r="B666" i="2"/>
  <c r="P665" i="2"/>
  <c r="O665" i="2"/>
  <c r="N665" i="2"/>
  <c r="M665" i="2"/>
  <c r="L665" i="2"/>
  <c r="K665" i="2"/>
  <c r="J665" i="2"/>
  <c r="I665" i="2"/>
  <c r="H665" i="2"/>
  <c r="G665" i="2"/>
  <c r="F665" i="2"/>
  <c r="E665" i="2"/>
  <c r="D665" i="2"/>
  <c r="C665" i="2"/>
  <c r="B665" i="2"/>
  <c r="P664" i="2"/>
  <c r="O664" i="2"/>
  <c r="N664" i="2"/>
  <c r="M664" i="2"/>
  <c r="L664" i="2"/>
  <c r="K664" i="2"/>
  <c r="J664" i="2"/>
  <c r="I664" i="2"/>
  <c r="H664" i="2"/>
  <c r="G664" i="2"/>
  <c r="F664" i="2"/>
  <c r="E664" i="2"/>
  <c r="D664" i="2"/>
  <c r="C664" i="2"/>
  <c r="B664" i="2"/>
  <c r="P663" i="2"/>
  <c r="O663" i="2"/>
  <c r="N663" i="2"/>
  <c r="M663" i="2"/>
  <c r="L663" i="2"/>
  <c r="K663" i="2"/>
  <c r="J663" i="2"/>
  <c r="I663" i="2"/>
  <c r="H663" i="2"/>
  <c r="G663" i="2"/>
  <c r="F663" i="2"/>
  <c r="E663" i="2"/>
  <c r="D663" i="2"/>
  <c r="C663" i="2"/>
  <c r="B663" i="2"/>
  <c r="P662" i="2"/>
  <c r="O662" i="2"/>
  <c r="N662" i="2"/>
  <c r="M662" i="2"/>
  <c r="L662" i="2"/>
  <c r="K662" i="2"/>
  <c r="J662" i="2"/>
  <c r="I662" i="2"/>
  <c r="H662" i="2"/>
  <c r="G662" i="2"/>
  <c r="F662" i="2"/>
  <c r="E662" i="2"/>
  <c r="D662" i="2"/>
  <c r="C662" i="2"/>
  <c r="B662" i="2"/>
  <c r="P661" i="2"/>
  <c r="O661" i="2"/>
  <c r="N661" i="2"/>
  <c r="M661" i="2"/>
  <c r="L661" i="2"/>
  <c r="K661" i="2"/>
  <c r="J661" i="2"/>
  <c r="I661" i="2"/>
  <c r="H661" i="2"/>
  <c r="G661" i="2"/>
  <c r="F661" i="2"/>
  <c r="E661" i="2"/>
  <c r="D661" i="2"/>
  <c r="C661" i="2"/>
  <c r="B661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B660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D659" i="2"/>
  <c r="C659" i="2"/>
  <c r="B659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B658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B657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B656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B655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B654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B653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B652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B651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D650" i="2"/>
  <c r="C650" i="2"/>
  <c r="B650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D649" i="2"/>
  <c r="C649" i="2"/>
  <c r="B649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D648" i="2"/>
  <c r="C648" i="2"/>
  <c r="B648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C647" i="2"/>
  <c r="B647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B646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D645" i="2"/>
  <c r="C645" i="2"/>
  <c r="B645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B644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B643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B642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B641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B640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B639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B638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B637" i="2"/>
  <c r="P636" i="2"/>
  <c r="O636" i="2"/>
  <c r="N636" i="2"/>
  <c r="M636" i="2"/>
  <c r="L636" i="2"/>
  <c r="K636" i="2"/>
  <c r="J636" i="2"/>
  <c r="I636" i="2"/>
  <c r="H636" i="2"/>
  <c r="G636" i="2"/>
  <c r="F636" i="2"/>
  <c r="E636" i="2"/>
  <c r="D636" i="2"/>
  <c r="C636" i="2"/>
  <c r="B636" i="2"/>
  <c r="P635" i="2"/>
  <c r="O635" i="2"/>
  <c r="N635" i="2"/>
  <c r="M635" i="2"/>
  <c r="L635" i="2"/>
  <c r="K635" i="2"/>
  <c r="J635" i="2"/>
  <c r="I635" i="2"/>
  <c r="H635" i="2"/>
  <c r="G635" i="2"/>
  <c r="F635" i="2"/>
  <c r="E635" i="2"/>
  <c r="D635" i="2"/>
  <c r="C635" i="2"/>
  <c r="B635" i="2"/>
  <c r="P634" i="2"/>
  <c r="O634" i="2"/>
  <c r="N634" i="2"/>
  <c r="M634" i="2"/>
  <c r="L634" i="2"/>
  <c r="K634" i="2"/>
  <c r="J634" i="2"/>
  <c r="I634" i="2"/>
  <c r="H634" i="2"/>
  <c r="G634" i="2"/>
  <c r="F634" i="2"/>
  <c r="E634" i="2"/>
  <c r="D634" i="2"/>
  <c r="C634" i="2"/>
  <c r="B634" i="2"/>
  <c r="P633" i="2"/>
  <c r="O633" i="2"/>
  <c r="N633" i="2"/>
  <c r="M633" i="2"/>
  <c r="L633" i="2"/>
  <c r="K633" i="2"/>
  <c r="J633" i="2"/>
  <c r="I633" i="2"/>
  <c r="H633" i="2"/>
  <c r="G633" i="2"/>
  <c r="F633" i="2"/>
  <c r="E633" i="2"/>
  <c r="D633" i="2"/>
  <c r="C633" i="2"/>
  <c r="B633" i="2"/>
  <c r="P632" i="2"/>
  <c r="O632" i="2"/>
  <c r="N632" i="2"/>
  <c r="M632" i="2"/>
  <c r="L632" i="2"/>
  <c r="K632" i="2"/>
  <c r="J632" i="2"/>
  <c r="I632" i="2"/>
  <c r="H632" i="2"/>
  <c r="G632" i="2"/>
  <c r="F632" i="2"/>
  <c r="E632" i="2"/>
  <c r="D632" i="2"/>
  <c r="C632" i="2"/>
  <c r="B632" i="2"/>
  <c r="P631" i="2"/>
  <c r="O631" i="2"/>
  <c r="N631" i="2"/>
  <c r="M631" i="2"/>
  <c r="L631" i="2"/>
  <c r="K631" i="2"/>
  <c r="J631" i="2"/>
  <c r="I631" i="2"/>
  <c r="H631" i="2"/>
  <c r="G631" i="2"/>
  <c r="F631" i="2"/>
  <c r="E631" i="2"/>
  <c r="D631" i="2"/>
  <c r="C631" i="2"/>
  <c r="B631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B630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B629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B628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B627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B626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B625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B624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B623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D622" i="2"/>
  <c r="C622" i="2"/>
  <c r="B622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C621" i="2"/>
  <c r="B621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D620" i="2"/>
  <c r="C620" i="2"/>
  <c r="B620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D619" i="2"/>
  <c r="C619" i="2"/>
  <c r="B619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B618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D617" i="2"/>
  <c r="C617" i="2"/>
  <c r="B617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B616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B615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B614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B613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B612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B611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B610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B609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D608" i="2"/>
  <c r="C608" i="2"/>
  <c r="B608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D607" i="2"/>
  <c r="C607" i="2"/>
  <c r="B607" i="2"/>
  <c r="P606" i="2"/>
  <c r="O606" i="2"/>
  <c r="N606" i="2"/>
  <c r="M606" i="2"/>
  <c r="L606" i="2"/>
  <c r="K606" i="2"/>
  <c r="J606" i="2"/>
  <c r="I606" i="2"/>
  <c r="H606" i="2"/>
  <c r="G606" i="2"/>
  <c r="F606" i="2"/>
  <c r="E606" i="2"/>
  <c r="D606" i="2"/>
  <c r="C606" i="2"/>
  <c r="B606" i="2"/>
  <c r="P605" i="2"/>
  <c r="O605" i="2"/>
  <c r="N605" i="2"/>
  <c r="M605" i="2"/>
  <c r="L605" i="2"/>
  <c r="K605" i="2"/>
  <c r="J605" i="2"/>
  <c r="I605" i="2"/>
  <c r="H605" i="2"/>
  <c r="G605" i="2"/>
  <c r="F605" i="2"/>
  <c r="E605" i="2"/>
  <c r="D605" i="2"/>
  <c r="C605" i="2"/>
  <c r="B605" i="2"/>
  <c r="P604" i="2"/>
  <c r="O604" i="2"/>
  <c r="N604" i="2"/>
  <c r="M604" i="2"/>
  <c r="L604" i="2"/>
  <c r="K604" i="2"/>
  <c r="J604" i="2"/>
  <c r="I604" i="2"/>
  <c r="H604" i="2"/>
  <c r="G604" i="2"/>
  <c r="F604" i="2"/>
  <c r="E604" i="2"/>
  <c r="D604" i="2"/>
  <c r="C604" i="2"/>
  <c r="B604" i="2"/>
  <c r="P603" i="2"/>
  <c r="O603" i="2"/>
  <c r="N603" i="2"/>
  <c r="M603" i="2"/>
  <c r="L603" i="2"/>
  <c r="K603" i="2"/>
  <c r="J603" i="2"/>
  <c r="I603" i="2"/>
  <c r="H603" i="2"/>
  <c r="G603" i="2"/>
  <c r="F603" i="2"/>
  <c r="E603" i="2"/>
  <c r="D603" i="2"/>
  <c r="C603" i="2"/>
  <c r="B603" i="2"/>
  <c r="P602" i="2"/>
  <c r="O602" i="2"/>
  <c r="N602" i="2"/>
  <c r="M602" i="2"/>
  <c r="L602" i="2"/>
  <c r="K602" i="2"/>
  <c r="J602" i="2"/>
  <c r="I602" i="2"/>
  <c r="H602" i="2"/>
  <c r="G602" i="2"/>
  <c r="F602" i="2"/>
  <c r="E602" i="2"/>
  <c r="D602" i="2"/>
  <c r="C602" i="2"/>
  <c r="B602" i="2"/>
  <c r="P601" i="2"/>
  <c r="O601" i="2"/>
  <c r="N601" i="2"/>
  <c r="M601" i="2"/>
  <c r="L601" i="2"/>
  <c r="K601" i="2"/>
  <c r="J601" i="2"/>
  <c r="I601" i="2"/>
  <c r="H601" i="2"/>
  <c r="G601" i="2"/>
  <c r="F601" i="2"/>
  <c r="E601" i="2"/>
  <c r="D601" i="2"/>
  <c r="C601" i="2"/>
  <c r="B601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B600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B599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B598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B597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B596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B595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D594" i="2"/>
  <c r="C594" i="2"/>
  <c r="B594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D593" i="2"/>
  <c r="C593" i="2"/>
  <c r="B593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D592" i="2"/>
  <c r="C592" i="2"/>
  <c r="B592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D591" i="2"/>
  <c r="C591" i="2"/>
  <c r="B591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B590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B589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B588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B587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B586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B585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B584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B583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B582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B581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D580" i="2"/>
  <c r="C580" i="2"/>
  <c r="B580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D579" i="2"/>
  <c r="C579" i="2"/>
  <c r="B579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D578" i="2"/>
  <c r="C578" i="2"/>
  <c r="B578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C577" i="2"/>
  <c r="B577" i="2"/>
  <c r="P576" i="2"/>
  <c r="O576" i="2"/>
  <c r="N576" i="2"/>
  <c r="M576" i="2"/>
  <c r="L576" i="2"/>
  <c r="K576" i="2"/>
  <c r="J576" i="2"/>
  <c r="I576" i="2"/>
  <c r="H576" i="2"/>
  <c r="G576" i="2"/>
  <c r="F576" i="2"/>
  <c r="E576" i="2"/>
  <c r="D576" i="2"/>
  <c r="C576" i="2"/>
  <c r="B576" i="2"/>
  <c r="P575" i="2"/>
  <c r="O575" i="2"/>
  <c r="N575" i="2"/>
  <c r="M575" i="2"/>
  <c r="L575" i="2"/>
  <c r="K575" i="2"/>
  <c r="J575" i="2"/>
  <c r="I575" i="2"/>
  <c r="H575" i="2"/>
  <c r="G575" i="2"/>
  <c r="F575" i="2"/>
  <c r="E575" i="2"/>
  <c r="D575" i="2"/>
  <c r="C575" i="2"/>
  <c r="B575" i="2"/>
  <c r="P574" i="2"/>
  <c r="O574" i="2"/>
  <c r="N574" i="2"/>
  <c r="M574" i="2"/>
  <c r="L574" i="2"/>
  <c r="K574" i="2"/>
  <c r="J574" i="2"/>
  <c r="I574" i="2"/>
  <c r="H574" i="2"/>
  <c r="G574" i="2"/>
  <c r="F574" i="2"/>
  <c r="E574" i="2"/>
  <c r="D574" i="2"/>
  <c r="C574" i="2"/>
  <c r="B574" i="2"/>
  <c r="P573" i="2"/>
  <c r="O573" i="2"/>
  <c r="N573" i="2"/>
  <c r="M573" i="2"/>
  <c r="L573" i="2"/>
  <c r="K573" i="2"/>
  <c r="J573" i="2"/>
  <c r="I573" i="2"/>
  <c r="H573" i="2"/>
  <c r="G573" i="2"/>
  <c r="F573" i="2"/>
  <c r="E573" i="2"/>
  <c r="D573" i="2"/>
  <c r="C573" i="2"/>
  <c r="B573" i="2"/>
  <c r="P572" i="2"/>
  <c r="O572" i="2"/>
  <c r="N572" i="2"/>
  <c r="M572" i="2"/>
  <c r="L572" i="2"/>
  <c r="K572" i="2"/>
  <c r="J572" i="2"/>
  <c r="I572" i="2"/>
  <c r="H572" i="2"/>
  <c r="G572" i="2"/>
  <c r="F572" i="2"/>
  <c r="E572" i="2"/>
  <c r="D572" i="2"/>
  <c r="C572" i="2"/>
  <c r="B572" i="2"/>
  <c r="P571" i="2"/>
  <c r="O571" i="2"/>
  <c r="N571" i="2"/>
  <c r="M571" i="2"/>
  <c r="L571" i="2"/>
  <c r="K571" i="2"/>
  <c r="J571" i="2"/>
  <c r="I571" i="2"/>
  <c r="H571" i="2"/>
  <c r="G571" i="2"/>
  <c r="F571" i="2"/>
  <c r="E571" i="2"/>
  <c r="D571" i="2"/>
  <c r="C571" i="2"/>
  <c r="B571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B570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B569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B568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B567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D566" i="2"/>
  <c r="C566" i="2"/>
  <c r="B566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D565" i="2"/>
  <c r="C565" i="2"/>
  <c r="B565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D564" i="2"/>
  <c r="C564" i="2"/>
  <c r="B564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D563" i="2"/>
  <c r="C563" i="2"/>
  <c r="B563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B562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D561" i="2"/>
  <c r="C561" i="2"/>
  <c r="B561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B560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B559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B558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B557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B556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B555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B554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B553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D552" i="2"/>
  <c r="C552" i="2"/>
  <c r="B552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D551" i="2"/>
  <c r="C551" i="2"/>
  <c r="B551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D550" i="2"/>
  <c r="C550" i="2"/>
  <c r="B550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C549" i="2"/>
  <c r="B549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B548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B547" i="2"/>
  <c r="P546" i="2"/>
  <c r="O546" i="2"/>
  <c r="N546" i="2"/>
  <c r="M546" i="2"/>
  <c r="L546" i="2"/>
  <c r="K546" i="2"/>
  <c r="J546" i="2"/>
  <c r="I546" i="2"/>
  <c r="H546" i="2"/>
  <c r="G546" i="2"/>
  <c r="F546" i="2"/>
  <c r="E546" i="2"/>
  <c r="D546" i="2"/>
  <c r="C546" i="2"/>
  <c r="B546" i="2"/>
  <c r="P545" i="2"/>
  <c r="O545" i="2"/>
  <c r="N545" i="2"/>
  <c r="M545" i="2"/>
  <c r="L545" i="2"/>
  <c r="K545" i="2"/>
  <c r="J545" i="2"/>
  <c r="I545" i="2"/>
  <c r="H545" i="2"/>
  <c r="G545" i="2"/>
  <c r="F545" i="2"/>
  <c r="E545" i="2"/>
  <c r="D545" i="2"/>
  <c r="C545" i="2"/>
  <c r="B545" i="2"/>
  <c r="P544" i="2"/>
  <c r="O544" i="2"/>
  <c r="N544" i="2"/>
  <c r="M544" i="2"/>
  <c r="L544" i="2"/>
  <c r="K544" i="2"/>
  <c r="J544" i="2"/>
  <c r="I544" i="2"/>
  <c r="H544" i="2"/>
  <c r="G544" i="2"/>
  <c r="F544" i="2"/>
  <c r="E544" i="2"/>
  <c r="D544" i="2"/>
  <c r="C544" i="2"/>
  <c r="B544" i="2"/>
  <c r="P543" i="2"/>
  <c r="O543" i="2"/>
  <c r="N543" i="2"/>
  <c r="M543" i="2"/>
  <c r="L543" i="2"/>
  <c r="K543" i="2"/>
  <c r="J543" i="2"/>
  <c r="I543" i="2"/>
  <c r="H543" i="2"/>
  <c r="G543" i="2"/>
  <c r="F543" i="2"/>
  <c r="E543" i="2"/>
  <c r="D543" i="2"/>
  <c r="C543" i="2"/>
  <c r="B543" i="2"/>
  <c r="P542" i="2"/>
  <c r="O542" i="2"/>
  <c r="N542" i="2"/>
  <c r="M542" i="2"/>
  <c r="L542" i="2"/>
  <c r="K542" i="2"/>
  <c r="J542" i="2"/>
  <c r="I542" i="2"/>
  <c r="H542" i="2"/>
  <c r="G542" i="2"/>
  <c r="F542" i="2"/>
  <c r="E542" i="2"/>
  <c r="D542" i="2"/>
  <c r="C542" i="2"/>
  <c r="B542" i="2"/>
  <c r="P541" i="2"/>
  <c r="O541" i="2"/>
  <c r="N541" i="2"/>
  <c r="M541" i="2"/>
  <c r="L541" i="2"/>
  <c r="K541" i="2"/>
  <c r="J541" i="2"/>
  <c r="I541" i="2"/>
  <c r="H541" i="2"/>
  <c r="G541" i="2"/>
  <c r="F541" i="2"/>
  <c r="E541" i="2"/>
  <c r="D541" i="2"/>
  <c r="C541" i="2"/>
  <c r="B541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B540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B539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D538" i="2"/>
  <c r="C538" i="2"/>
  <c r="B538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C537" i="2"/>
  <c r="B537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C536" i="2"/>
  <c r="B536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D535" i="2"/>
  <c r="C535" i="2"/>
  <c r="B535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B534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D533" i="2"/>
  <c r="C533" i="2"/>
  <c r="B533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B532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B531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B530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B529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B528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B527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B526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B525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B524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B523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B522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B521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B520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C519" i="2"/>
  <c r="B519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B518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B517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D516" i="2"/>
  <c r="C516" i="2"/>
  <c r="B516" i="2"/>
  <c r="P515" i="2"/>
  <c r="O515" i="2"/>
  <c r="N515" i="2"/>
  <c r="M515" i="2"/>
  <c r="L515" i="2"/>
  <c r="K515" i="2"/>
  <c r="J515" i="2"/>
  <c r="I515" i="2"/>
  <c r="H515" i="2"/>
  <c r="G515" i="2"/>
  <c r="F515" i="2"/>
  <c r="E515" i="2"/>
  <c r="D515" i="2"/>
  <c r="C515" i="2"/>
  <c r="B515" i="2"/>
  <c r="P514" i="2"/>
  <c r="O514" i="2"/>
  <c r="N514" i="2"/>
  <c r="M514" i="2"/>
  <c r="L514" i="2"/>
  <c r="K514" i="2"/>
  <c r="J514" i="2"/>
  <c r="I514" i="2"/>
  <c r="H514" i="2"/>
  <c r="G514" i="2"/>
  <c r="F514" i="2"/>
  <c r="E514" i="2"/>
  <c r="D514" i="2"/>
  <c r="C514" i="2"/>
  <c r="B514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B513" i="2"/>
  <c r="P512" i="2"/>
  <c r="O512" i="2"/>
  <c r="N512" i="2"/>
  <c r="M512" i="2"/>
  <c r="L512" i="2"/>
  <c r="K512" i="2"/>
  <c r="J512" i="2"/>
  <c r="I512" i="2"/>
  <c r="H512" i="2"/>
  <c r="G512" i="2"/>
  <c r="F512" i="2"/>
  <c r="E512" i="2"/>
  <c r="D512" i="2"/>
  <c r="C512" i="2"/>
  <c r="B512" i="2"/>
  <c r="P511" i="2"/>
  <c r="O511" i="2"/>
  <c r="N511" i="2"/>
  <c r="M511" i="2"/>
  <c r="L511" i="2"/>
  <c r="K511" i="2"/>
  <c r="J511" i="2"/>
  <c r="I511" i="2"/>
  <c r="H511" i="2"/>
  <c r="G511" i="2"/>
  <c r="F511" i="2"/>
  <c r="E511" i="2"/>
  <c r="D511" i="2"/>
  <c r="C511" i="2"/>
  <c r="B511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C510" i="2"/>
  <c r="B510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C509" i="2"/>
  <c r="B509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C508" i="2"/>
  <c r="B508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C507" i="2"/>
  <c r="B507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B506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C505" i="2"/>
  <c r="B505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B504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B503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B502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B501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B500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B499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B498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B497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B496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B495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B494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B493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B492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B491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B490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B489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B488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B487" i="2"/>
  <c r="P486" i="2"/>
  <c r="O486" i="2"/>
  <c r="N486" i="2"/>
  <c r="M486" i="2"/>
  <c r="L486" i="2"/>
  <c r="K486" i="2"/>
  <c r="J486" i="2"/>
  <c r="I486" i="2"/>
  <c r="H486" i="2"/>
  <c r="G486" i="2"/>
  <c r="F486" i="2"/>
  <c r="E486" i="2"/>
  <c r="D486" i="2"/>
  <c r="C486" i="2"/>
  <c r="B486" i="2"/>
  <c r="P485" i="2"/>
  <c r="O485" i="2"/>
  <c r="N485" i="2"/>
  <c r="M485" i="2"/>
  <c r="L485" i="2"/>
  <c r="K485" i="2"/>
  <c r="J485" i="2"/>
  <c r="I485" i="2"/>
  <c r="H485" i="2"/>
  <c r="G485" i="2"/>
  <c r="F485" i="2"/>
  <c r="E485" i="2"/>
  <c r="D485" i="2"/>
  <c r="C485" i="2"/>
  <c r="B485" i="2"/>
  <c r="P484" i="2"/>
  <c r="O484" i="2"/>
  <c r="N484" i="2"/>
  <c r="M484" i="2"/>
  <c r="L484" i="2"/>
  <c r="K484" i="2"/>
  <c r="J484" i="2"/>
  <c r="I484" i="2"/>
  <c r="H484" i="2"/>
  <c r="G484" i="2"/>
  <c r="F484" i="2"/>
  <c r="E484" i="2"/>
  <c r="D484" i="2"/>
  <c r="C484" i="2"/>
  <c r="B484" i="2"/>
  <c r="P483" i="2"/>
  <c r="O483" i="2"/>
  <c r="N483" i="2"/>
  <c r="M483" i="2"/>
  <c r="L483" i="2"/>
  <c r="K483" i="2"/>
  <c r="J483" i="2"/>
  <c r="I483" i="2"/>
  <c r="H483" i="2"/>
  <c r="G483" i="2"/>
  <c r="F483" i="2"/>
  <c r="E483" i="2"/>
  <c r="D483" i="2"/>
  <c r="C483" i="2"/>
  <c r="B483" i="2"/>
  <c r="P482" i="2"/>
  <c r="O482" i="2"/>
  <c r="N482" i="2"/>
  <c r="M482" i="2"/>
  <c r="L482" i="2"/>
  <c r="K482" i="2"/>
  <c r="J482" i="2"/>
  <c r="I482" i="2"/>
  <c r="H482" i="2"/>
  <c r="G482" i="2"/>
  <c r="F482" i="2"/>
  <c r="E482" i="2"/>
  <c r="D482" i="2"/>
  <c r="C482" i="2"/>
  <c r="B482" i="2"/>
  <c r="P481" i="2"/>
  <c r="O481" i="2"/>
  <c r="N481" i="2"/>
  <c r="M481" i="2"/>
  <c r="L481" i="2"/>
  <c r="K481" i="2"/>
  <c r="J481" i="2"/>
  <c r="I481" i="2"/>
  <c r="H481" i="2"/>
  <c r="G481" i="2"/>
  <c r="F481" i="2"/>
  <c r="E481" i="2"/>
  <c r="D481" i="2"/>
  <c r="C481" i="2"/>
  <c r="B481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C480" i="2"/>
  <c r="B480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C479" i="2"/>
  <c r="B479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B478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C477" i="2"/>
  <c r="B477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B476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B475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B474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B473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B472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B471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B470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B469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C468" i="2"/>
  <c r="B468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C467" i="2"/>
  <c r="B467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B466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B465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B464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B463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B462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B461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B460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B459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B458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B457" i="2"/>
  <c r="P456" i="2"/>
  <c r="O456" i="2"/>
  <c r="N456" i="2"/>
  <c r="M456" i="2"/>
  <c r="L456" i="2"/>
  <c r="K456" i="2"/>
  <c r="J456" i="2"/>
  <c r="I456" i="2"/>
  <c r="H456" i="2"/>
  <c r="G456" i="2"/>
  <c r="F456" i="2"/>
  <c r="E456" i="2"/>
  <c r="D456" i="2"/>
  <c r="C456" i="2"/>
  <c r="B456" i="2"/>
  <c r="P455" i="2"/>
  <c r="O455" i="2"/>
  <c r="N455" i="2"/>
  <c r="M455" i="2"/>
  <c r="L455" i="2"/>
  <c r="K455" i="2"/>
  <c r="J455" i="2"/>
  <c r="I455" i="2"/>
  <c r="H455" i="2"/>
  <c r="G455" i="2"/>
  <c r="F455" i="2"/>
  <c r="E455" i="2"/>
  <c r="D455" i="2"/>
  <c r="C455" i="2"/>
  <c r="B455" i="2"/>
  <c r="P454" i="2"/>
  <c r="O454" i="2"/>
  <c r="N454" i="2"/>
  <c r="M454" i="2"/>
  <c r="L454" i="2"/>
  <c r="K454" i="2"/>
  <c r="J454" i="2"/>
  <c r="I454" i="2"/>
  <c r="H454" i="2"/>
  <c r="G454" i="2"/>
  <c r="F454" i="2"/>
  <c r="E454" i="2"/>
  <c r="D454" i="2"/>
  <c r="C454" i="2"/>
  <c r="B454" i="2"/>
  <c r="P453" i="2"/>
  <c r="O453" i="2"/>
  <c r="N453" i="2"/>
  <c r="M453" i="2"/>
  <c r="L453" i="2"/>
  <c r="K453" i="2"/>
  <c r="J453" i="2"/>
  <c r="I453" i="2"/>
  <c r="H453" i="2"/>
  <c r="G453" i="2"/>
  <c r="F453" i="2"/>
  <c r="E453" i="2"/>
  <c r="D453" i="2"/>
  <c r="C453" i="2"/>
  <c r="B453" i="2"/>
  <c r="P452" i="2"/>
  <c r="O452" i="2"/>
  <c r="N452" i="2"/>
  <c r="M452" i="2"/>
  <c r="L452" i="2"/>
  <c r="K452" i="2"/>
  <c r="J452" i="2"/>
  <c r="I452" i="2"/>
  <c r="H452" i="2"/>
  <c r="G452" i="2"/>
  <c r="F452" i="2"/>
  <c r="E452" i="2"/>
  <c r="D452" i="2"/>
  <c r="C452" i="2"/>
  <c r="B452" i="2"/>
  <c r="P451" i="2"/>
  <c r="O451" i="2"/>
  <c r="N451" i="2"/>
  <c r="M451" i="2"/>
  <c r="L451" i="2"/>
  <c r="K451" i="2"/>
  <c r="J451" i="2"/>
  <c r="I451" i="2"/>
  <c r="H451" i="2"/>
  <c r="G451" i="2"/>
  <c r="F451" i="2"/>
  <c r="E451" i="2"/>
  <c r="D451" i="2"/>
  <c r="C451" i="2"/>
  <c r="B451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B450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B449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B448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B447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B446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B445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B444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B443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B442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B441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B440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B439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B438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B437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B436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B435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B434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B433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B432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B431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B430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B429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B428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B427" i="2"/>
  <c r="P426" i="2"/>
  <c r="O426" i="2"/>
  <c r="N426" i="2"/>
  <c r="M426" i="2"/>
  <c r="L426" i="2"/>
  <c r="K426" i="2"/>
  <c r="J426" i="2"/>
  <c r="I426" i="2"/>
  <c r="H426" i="2"/>
  <c r="G426" i="2"/>
  <c r="F426" i="2"/>
  <c r="E426" i="2"/>
  <c r="D426" i="2"/>
  <c r="C426" i="2"/>
  <c r="B426" i="2"/>
  <c r="P425" i="2"/>
  <c r="O425" i="2"/>
  <c r="N425" i="2"/>
  <c r="M425" i="2"/>
  <c r="L425" i="2"/>
  <c r="K425" i="2"/>
  <c r="J425" i="2"/>
  <c r="I425" i="2"/>
  <c r="H425" i="2"/>
  <c r="G425" i="2"/>
  <c r="F425" i="2"/>
  <c r="E425" i="2"/>
  <c r="D425" i="2"/>
  <c r="C425" i="2"/>
  <c r="B425" i="2"/>
  <c r="P424" i="2"/>
  <c r="O424" i="2"/>
  <c r="N424" i="2"/>
  <c r="M424" i="2"/>
  <c r="L424" i="2"/>
  <c r="K424" i="2"/>
  <c r="J424" i="2"/>
  <c r="I424" i="2"/>
  <c r="H424" i="2"/>
  <c r="G424" i="2"/>
  <c r="F424" i="2"/>
  <c r="E424" i="2"/>
  <c r="D424" i="2"/>
  <c r="C424" i="2"/>
  <c r="B424" i="2"/>
  <c r="P423" i="2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B423" i="2"/>
  <c r="P422" i="2"/>
  <c r="O422" i="2"/>
  <c r="N422" i="2"/>
  <c r="M422" i="2"/>
  <c r="L422" i="2"/>
  <c r="K422" i="2"/>
  <c r="J422" i="2"/>
  <c r="I422" i="2"/>
  <c r="H422" i="2"/>
  <c r="G422" i="2"/>
  <c r="F422" i="2"/>
  <c r="E422" i="2"/>
  <c r="D422" i="2"/>
  <c r="C422" i="2"/>
  <c r="B422" i="2"/>
  <c r="P421" i="2"/>
  <c r="O421" i="2"/>
  <c r="N421" i="2"/>
  <c r="M421" i="2"/>
  <c r="L421" i="2"/>
  <c r="K421" i="2"/>
  <c r="J421" i="2"/>
  <c r="I421" i="2"/>
  <c r="H421" i="2"/>
  <c r="G421" i="2"/>
  <c r="F421" i="2"/>
  <c r="E421" i="2"/>
  <c r="D421" i="2"/>
  <c r="C421" i="2"/>
  <c r="B421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B420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B419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B418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B417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B416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B415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B414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B413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B412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B411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B410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B409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B408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B407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B406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B405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B404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B403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B402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B401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B400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B399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B398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B397" i="2"/>
  <c r="P396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B396" i="2"/>
  <c r="P395" i="2"/>
  <c r="O395" i="2"/>
  <c r="N395" i="2"/>
  <c r="M395" i="2"/>
  <c r="L395" i="2"/>
  <c r="K395" i="2"/>
  <c r="J395" i="2"/>
  <c r="I395" i="2"/>
  <c r="H395" i="2"/>
  <c r="G395" i="2"/>
  <c r="F395" i="2"/>
  <c r="E395" i="2"/>
  <c r="D395" i="2"/>
  <c r="C395" i="2"/>
  <c r="B395" i="2"/>
  <c r="P394" i="2"/>
  <c r="O394" i="2"/>
  <c r="N394" i="2"/>
  <c r="M394" i="2"/>
  <c r="L394" i="2"/>
  <c r="K394" i="2"/>
  <c r="J394" i="2"/>
  <c r="I394" i="2"/>
  <c r="H394" i="2"/>
  <c r="G394" i="2"/>
  <c r="F394" i="2"/>
  <c r="E394" i="2"/>
  <c r="D394" i="2"/>
  <c r="C394" i="2"/>
  <c r="B394" i="2"/>
  <c r="P393" i="2"/>
  <c r="O393" i="2"/>
  <c r="N393" i="2"/>
  <c r="M393" i="2"/>
  <c r="L393" i="2"/>
  <c r="K393" i="2"/>
  <c r="J393" i="2"/>
  <c r="I393" i="2"/>
  <c r="H393" i="2"/>
  <c r="G393" i="2"/>
  <c r="F393" i="2"/>
  <c r="E393" i="2"/>
  <c r="D393" i="2"/>
  <c r="C393" i="2"/>
  <c r="B393" i="2"/>
  <c r="P392" i="2"/>
  <c r="O392" i="2"/>
  <c r="N392" i="2"/>
  <c r="M392" i="2"/>
  <c r="L392" i="2"/>
  <c r="K392" i="2"/>
  <c r="J392" i="2"/>
  <c r="I392" i="2"/>
  <c r="H392" i="2"/>
  <c r="G392" i="2"/>
  <c r="F392" i="2"/>
  <c r="E392" i="2"/>
  <c r="D392" i="2"/>
  <c r="C392" i="2"/>
  <c r="B392" i="2"/>
  <c r="P391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B391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B390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B389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B388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B387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B386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B385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B384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B383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B382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B381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B380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B379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B378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B377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B376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B375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B374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B373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B372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B371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B370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B369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B368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C367" i="2"/>
  <c r="B367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D366" i="2"/>
  <c r="C366" i="2"/>
  <c r="B366" i="2"/>
  <c r="P365" i="2"/>
  <c r="O365" i="2"/>
  <c r="N365" i="2"/>
  <c r="M365" i="2"/>
  <c r="L365" i="2"/>
  <c r="K365" i="2"/>
  <c r="J365" i="2"/>
  <c r="I365" i="2"/>
  <c r="H365" i="2"/>
  <c r="G365" i="2"/>
  <c r="F365" i="2"/>
  <c r="E365" i="2"/>
  <c r="D365" i="2"/>
  <c r="C365" i="2"/>
  <c r="B365" i="2"/>
  <c r="P364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B364" i="2"/>
  <c r="P363" i="2"/>
  <c r="O363" i="2"/>
  <c r="N363" i="2"/>
  <c r="M363" i="2"/>
  <c r="L363" i="2"/>
  <c r="K363" i="2"/>
  <c r="J363" i="2"/>
  <c r="I363" i="2"/>
  <c r="H363" i="2"/>
  <c r="G363" i="2"/>
  <c r="F363" i="2"/>
  <c r="E363" i="2"/>
  <c r="D363" i="2"/>
  <c r="C363" i="2"/>
  <c r="B363" i="2"/>
  <c r="P362" i="2"/>
  <c r="O362" i="2"/>
  <c r="N362" i="2"/>
  <c r="M362" i="2"/>
  <c r="L362" i="2"/>
  <c r="K362" i="2"/>
  <c r="J362" i="2"/>
  <c r="I362" i="2"/>
  <c r="H362" i="2"/>
  <c r="G362" i="2"/>
  <c r="F362" i="2"/>
  <c r="E362" i="2"/>
  <c r="D362" i="2"/>
  <c r="C362" i="2"/>
  <c r="B362" i="2"/>
  <c r="P361" i="2"/>
  <c r="O361" i="2"/>
  <c r="N361" i="2"/>
  <c r="M361" i="2"/>
  <c r="L361" i="2"/>
  <c r="K361" i="2"/>
  <c r="J361" i="2"/>
  <c r="I361" i="2"/>
  <c r="H361" i="2"/>
  <c r="G361" i="2"/>
  <c r="F361" i="2"/>
  <c r="E361" i="2"/>
  <c r="D361" i="2"/>
  <c r="C361" i="2"/>
  <c r="B361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B360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B359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B358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B357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B356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B355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B354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B353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B352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B351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B350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B349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B348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B347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B346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B345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B344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B343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B342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B341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B340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B339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B338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B337" i="2"/>
  <c r="P336" i="2"/>
  <c r="O336" i="2"/>
  <c r="N336" i="2"/>
  <c r="M336" i="2"/>
  <c r="L336" i="2"/>
  <c r="K336" i="2"/>
  <c r="J336" i="2"/>
  <c r="I336" i="2"/>
  <c r="H336" i="2"/>
  <c r="G336" i="2"/>
  <c r="F336" i="2"/>
  <c r="E336" i="2"/>
  <c r="D336" i="2"/>
  <c r="C336" i="2"/>
  <c r="B336" i="2"/>
  <c r="P335" i="2"/>
  <c r="O335" i="2"/>
  <c r="N335" i="2"/>
  <c r="M335" i="2"/>
  <c r="L335" i="2"/>
  <c r="K335" i="2"/>
  <c r="J335" i="2"/>
  <c r="I335" i="2"/>
  <c r="H335" i="2"/>
  <c r="G335" i="2"/>
  <c r="F335" i="2"/>
  <c r="E335" i="2"/>
  <c r="D335" i="2"/>
  <c r="C335" i="2"/>
  <c r="B335" i="2"/>
  <c r="P334" i="2"/>
  <c r="O334" i="2"/>
  <c r="N334" i="2"/>
  <c r="M334" i="2"/>
  <c r="L334" i="2"/>
  <c r="K334" i="2"/>
  <c r="J334" i="2"/>
  <c r="I334" i="2"/>
  <c r="H334" i="2"/>
  <c r="G334" i="2"/>
  <c r="F334" i="2"/>
  <c r="E334" i="2"/>
  <c r="D334" i="2"/>
  <c r="C334" i="2"/>
  <c r="B334" i="2"/>
  <c r="P333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C333" i="2"/>
  <c r="B333" i="2"/>
  <c r="P332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B332" i="2"/>
  <c r="P331" i="2"/>
  <c r="O331" i="2"/>
  <c r="N331" i="2"/>
  <c r="M331" i="2"/>
  <c r="L331" i="2"/>
  <c r="K331" i="2"/>
  <c r="J331" i="2"/>
  <c r="I331" i="2"/>
  <c r="H331" i="2"/>
  <c r="G331" i="2"/>
  <c r="F331" i="2"/>
  <c r="E331" i="2"/>
  <c r="D331" i="2"/>
  <c r="C331" i="2"/>
  <c r="B331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B330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B329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C328" i="2"/>
  <c r="B328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B327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B326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B325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B324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B323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B322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B321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B320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B319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B318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B317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B316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B315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B314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B313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B312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B311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B310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B309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B308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B307" i="2"/>
  <c r="P306" i="2"/>
  <c r="O306" i="2"/>
  <c r="N306" i="2"/>
  <c r="M306" i="2"/>
  <c r="L306" i="2"/>
  <c r="K306" i="2"/>
  <c r="J306" i="2"/>
  <c r="I306" i="2"/>
  <c r="H306" i="2"/>
  <c r="G306" i="2"/>
  <c r="F306" i="2"/>
  <c r="E306" i="2"/>
  <c r="D306" i="2"/>
  <c r="C306" i="2"/>
  <c r="B306" i="2"/>
  <c r="P305" i="2"/>
  <c r="O305" i="2"/>
  <c r="N305" i="2"/>
  <c r="M305" i="2"/>
  <c r="L305" i="2"/>
  <c r="K305" i="2"/>
  <c r="J305" i="2"/>
  <c r="I305" i="2"/>
  <c r="H305" i="2"/>
  <c r="G305" i="2"/>
  <c r="F305" i="2"/>
  <c r="E305" i="2"/>
  <c r="D305" i="2"/>
  <c r="C305" i="2"/>
  <c r="B305" i="2"/>
  <c r="P304" i="2"/>
  <c r="O304" i="2"/>
  <c r="N304" i="2"/>
  <c r="M304" i="2"/>
  <c r="L304" i="2"/>
  <c r="K304" i="2"/>
  <c r="J304" i="2"/>
  <c r="I304" i="2"/>
  <c r="H304" i="2"/>
  <c r="G304" i="2"/>
  <c r="F304" i="2"/>
  <c r="E304" i="2"/>
  <c r="D304" i="2"/>
  <c r="C304" i="2"/>
  <c r="B304" i="2"/>
  <c r="P303" i="2"/>
  <c r="O303" i="2"/>
  <c r="N303" i="2"/>
  <c r="M303" i="2"/>
  <c r="L303" i="2"/>
  <c r="K303" i="2"/>
  <c r="J303" i="2"/>
  <c r="I303" i="2"/>
  <c r="H303" i="2"/>
  <c r="G303" i="2"/>
  <c r="F303" i="2"/>
  <c r="E303" i="2"/>
  <c r="D303" i="2"/>
  <c r="C303" i="2"/>
  <c r="B303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D302" i="2"/>
  <c r="C302" i="2"/>
  <c r="B302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301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300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299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298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297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296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295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294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293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292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291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290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289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288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287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286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285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B284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B283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B282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B281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B280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B279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B278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B277" i="2"/>
  <c r="P276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B276" i="2"/>
  <c r="P275" i="2"/>
  <c r="O275" i="2"/>
  <c r="N275" i="2"/>
  <c r="M275" i="2"/>
  <c r="L275" i="2"/>
  <c r="K275" i="2"/>
  <c r="J275" i="2"/>
  <c r="I275" i="2"/>
  <c r="H275" i="2"/>
  <c r="G275" i="2"/>
  <c r="F275" i="2"/>
  <c r="E275" i="2"/>
  <c r="D275" i="2"/>
  <c r="C275" i="2"/>
  <c r="B275" i="2"/>
  <c r="P274" i="2"/>
  <c r="O274" i="2"/>
  <c r="N274" i="2"/>
  <c r="M274" i="2"/>
  <c r="L274" i="2"/>
  <c r="K274" i="2"/>
  <c r="J274" i="2"/>
  <c r="I274" i="2"/>
  <c r="H274" i="2"/>
  <c r="G274" i="2"/>
  <c r="F274" i="2"/>
  <c r="E274" i="2"/>
  <c r="D274" i="2"/>
  <c r="C274" i="2"/>
  <c r="B274" i="2"/>
  <c r="P273" i="2"/>
  <c r="O27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B273" i="2"/>
  <c r="P272" i="2"/>
  <c r="O272" i="2"/>
  <c r="N272" i="2"/>
  <c r="M272" i="2"/>
  <c r="L272" i="2"/>
  <c r="K272" i="2"/>
  <c r="J272" i="2"/>
  <c r="I272" i="2"/>
  <c r="H272" i="2"/>
  <c r="G272" i="2"/>
  <c r="F272" i="2"/>
  <c r="E272" i="2"/>
  <c r="D272" i="2"/>
  <c r="C272" i="2"/>
  <c r="B272" i="2"/>
  <c r="P271" i="2"/>
  <c r="O271" i="2"/>
  <c r="N271" i="2"/>
  <c r="M271" i="2"/>
  <c r="L271" i="2"/>
  <c r="K271" i="2"/>
  <c r="J271" i="2"/>
  <c r="I271" i="2"/>
  <c r="H271" i="2"/>
  <c r="G271" i="2"/>
  <c r="F271" i="2"/>
  <c r="E271" i="2"/>
  <c r="D271" i="2"/>
  <c r="C271" i="2"/>
  <c r="B271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B270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B269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B268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B266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B265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B264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B263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B262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B261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B260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B259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B258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B257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B256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B255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B254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B253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B252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B251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B250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B249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B248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B247" i="2"/>
  <c r="P246" i="2"/>
  <c r="O246" i="2"/>
  <c r="N246" i="2"/>
  <c r="M246" i="2"/>
  <c r="L246" i="2"/>
  <c r="K246" i="2"/>
  <c r="J246" i="2"/>
  <c r="I246" i="2"/>
  <c r="H246" i="2"/>
  <c r="G246" i="2"/>
  <c r="F246" i="2"/>
  <c r="E246" i="2"/>
  <c r="D246" i="2"/>
  <c r="C246" i="2"/>
  <c r="B246" i="2"/>
  <c r="P245" i="2"/>
  <c r="O245" i="2"/>
  <c r="N245" i="2"/>
  <c r="M245" i="2"/>
  <c r="L245" i="2"/>
  <c r="K245" i="2"/>
  <c r="J245" i="2"/>
  <c r="I245" i="2"/>
  <c r="H245" i="2"/>
  <c r="G245" i="2"/>
  <c r="F245" i="2"/>
  <c r="E245" i="2"/>
  <c r="D245" i="2"/>
  <c r="C245" i="2"/>
  <c r="B245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B244" i="2"/>
  <c r="P243" i="2"/>
  <c r="O243" i="2"/>
  <c r="N243" i="2"/>
  <c r="M243" i="2"/>
  <c r="L243" i="2"/>
  <c r="K243" i="2"/>
  <c r="J243" i="2"/>
  <c r="I243" i="2"/>
  <c r="H243" i="2"/>
  <c r="G243" i="2"/>
  <c r="F243" i="2"/>
  <c r="E243" i="2"/>
  <c r="D243" i="2"/>
  <c r="C243" i="2"/>
  <c r="B243" i="2"/>
  <c r="P242" i="2"/>
  <c r="O242" i="2"/>
  <c r="N242" i="2"/>
  <c r="M242" i="2"/>
  <c r="L242" i="2"/>
  <c r="K242" i="2"/>
  <c r="J242" i="2"/>
  <c r="I242" i="2"/>
  <c r="H242" i="2"/>
  <c r="G242" i="2"/>
  <c r="F242" i="2"/>
  <c r="E242" i="2"/>
  <c r="D242" i="2"/>
  <c r="C242" i="2"/>
  <c r="B242" i="2"/>
  <c r="P241" i="2"/>
  <c r="O241" i="2"/>
  <c r="N241" i="2"/>
  <c r="M241" i="2"/>
  <c r="L241" i="2"/>
  <c r="K241" i="2"/>
  <c r="J241" i="2"/>
  <c r="I241" i="2"/>
  <c r="H241" i="2"/>
  <c r="G241" i="2"/>
  <c r="F241" i="2"/>
  <c r="E241" i="2"/>
  <c r="D241" i="2"/>
  <c r="C241" i="2"/>
  <c r="B241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B240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B239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B238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B233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B232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B231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B230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B229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B228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B227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B226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B225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B224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B222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B221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B220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B219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P215" i="2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B215" i="2"/>
  <c r="P214" i="2"/>
  <c r="O214" i="2"/>
  <c r="N214" i="2"/>
  <c r="M214" i="2"/>
  <c r="L214" i="2"/>
  <c r="K214" i="2"/>
  <c r="J214" i="2"/>
  <c r="I214" i="2"/>
  <c r="H214" i="2"/>
  <c r="G214" i="2"/>
  <c r="F214" i="2"/>
  <c r="E214" i="2"/>
  <c r="D214" i="2"/>
  <c r="C214" i="2"/>
  <c r="B214" i="2"/>
  <c r="P213" i="2"/>
  <c r="O213" i="2"/>
  <c r="N213" i="2"/>
  <c r="M213" i="2"/>
  <c r="L213" i="2"/>
  <c r="K213" i="2"/>
  <c r="J213" i="2"/>
  <c r="I213" i="2"/>
  <c r="H213" i="2"/>
  <c r="G213" i="2"/>
  <c r="F213" i="2"/>
  <c r="E213" i="2"/>
  <c r="D213" i="2"/>
  <c r="C213" i="2"/>
  <c r="B213" i="2"/>
  <c r="P212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P211" i="2"/>
  <c r="O211" i="2"/>
  <c r="N211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B207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B203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B202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B197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B196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B195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B191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B190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B189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P186" i="2"/>
  <c r="O186" i="2"/>
  <c r="N186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P185" i="2"/>
  <c r="O185" i="2"/>
  <c r="N185" i="2"/>
  <c r="M185" i="2"/>
  <c r="L185" i="2"/>
  <c r="K185" i="2"/>
  <c r="J185" i="2"/>
  <c r="I185" i="2"/>
  <c r="H185" i="2"/>
  <c r="G185" i="2"/>
  <c r="F185" i="2"/>
  <c r="E185" i="2"/>
  <c r="D185" i="2"/>
  <c r="C185" i="2"/>
  <c r="B185" i="2"/>
  <c r="P184" i="2"/>
  <c r="O184" i="2"/>
  <c r="N184" i="2"/>
  <c r="M184" i="2"/>
  <c r="L184" i="2"/>
  <c r="K184" i="2"/>
  <c r="J184" i="2"/>
  <c r="I184" i="2"/>
  <c r="H184" i="2"/>
  <c r="G184" i="2"/>
  <c r="F184" i="2"/>
  <c r="E184" i="2"/>
  <c r="D184" i="2"/>
  <c r="C184" i="2"/>
  <c r="B184" i="2"/>
  <c r="P183" i="2"/>
  <c r="O183" i="2"/>
  <c r="N183" i="2"/>
  <c r="M183" i="2"/>
  <c r="L183" i="2"/>
  <c r="K183" i="2"/>
  <c r="J183" i="2"/>
  <c r="I183" i="2"/>
  <c r="H183" i="2"/>
  <c r="G183" i="2"/>
  <c r="F183" i="2"/>
  <c r="E183" i="2"/>
  <c r="D183" i="2"/>
  <c r="C183" i="2"/>
  <c r="B183" i="2"/>
  <c r="P182" i="2"/>
  <c r="O182" i="2"/>
  <c r="N182" i="2"/>
  <c r="M182" i="2"/>
  <c r="L182" i="2"/>
  <c r="K182" i="2"/>
  <c r="J182" i="2"/>
  <c r="I182" i="2"/>
  <c r="H182" i="2"/>
  <c r="G182" i="2"/>
  <c r="F182" i="2"/>
  <c r="E182" i="2"/>
  <c r="D182" i="2"/>
  <c r="C182" i="2"/>
  <c r="B182" i="2"/>
  <c r="P181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C181" i="2"/>
  <c r="B181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B180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B179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B178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B177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B176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B175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B174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B173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B172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B171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B170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B168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B167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B166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B165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B164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B163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B162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B161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B160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B158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B157" i="2"/>
  <c r="P156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155" i="2"/>
  <c r="P154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P153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C153" i="2"/>
  <c r="B153" i="2"/>
  <c r="P152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B152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B150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B147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B146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B141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B129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K7" i="8" a="1"/>
  <c r="Z2" i="8" a="1"/>
  <c r="A20" i="8" l="1"/>
  <c r="Z2" i="8"/>
  <c r="AA2" i="8" s="1" a="1"/>
  <c r="AA2" i="8" s="1"/>
  <c r="AB2" i="8" s="1"/>
  <c r="K7" i="8"/>
  <c r="K9" i="8" s="1" a="1"/>
  <c r="K9" i="8" s="1"/>
  <c r="AA102" i="8" a="1"/>
  <c r="AA102" i="8" s="1"/>
  <c r="AB102" i="8" s="1"/>
  <c r="AA106" i="8" a="1"/>
  <c r="AA106" i="8" s="1"/>
  <c r="AB106" i="8" s="1"/>
  <c r="AA110" i="8" a="1"/>
  <c r="AA110" i="8" s="1"/>
  <c r="AB110" i="8" s="1"/>
  <c r="AA114" i="8" a="1"/>
  <c r="AA114" i="8" s="1"/>
  <c r="AB114" i="8" s="1"/>
  <c r="AA118" i="8" a="1"/>
  <c r="AA118" i="8" s="1"/>
  <c r="AB118" i="8" s="1"/>
  <c r="AA122" i="8" a="1"/>
  <c r="AA122" i="8" s="1"/>
  <c r="AB122" i="8" s="1"/>
  <c r="AA126" i="8" a="1"/>
  <c r="AA126" i="8" s="1"/>
  <c r="AB126" i="8" s="1"/>
  <c r="AA124" i="8" a="1"/>
  <c r="AA124" i="8" s="1"/>
  <c r="AB124" i="8" s="1"/>
  <c r="AA116" i="8" a="1"/>
  <c r="AA116" i="8" s="1"/>
  <c r="AB116" i="8" s="1"/>
  <c r="AA112" i="8" a="1"/>
  <c r="AA112" i="8" s="1"/>
  <c r="AB112" i="8" s="1"/>
  <c r="AA103" i="8" a="1"/>
  <c r="AA103" i="8" s="1"/>
  <c r="AB103" i="8" s="1"/>
  <c r="AA107" i="8" a="1"/>
  <c r="AA107" i="8" s="1"/>
  <c r="AB107" i="8" s="1"/>
  <c r="AA111" i="8" a="1"/>
  <c r="AA111" i="8" s="1"/>
  <c r="AB111" i="8" s="1"/>
  <c r="AA115" i="8" a="1"/>
  <c r="AA115" i="8" s="1"/>
  <c r="AB115" i="8" s="1"/>
  <c r="AA119" i="8" a="1"/>
  <c r="AA119" i="8" s="1"/>
  <c r="AB119" i="8" s="1"/>
  <c r="AA123" i="8" a="1"/>
  <c r="AA123" i="8" s="1"/>
  <c r="AB123" i="8" s="1"/>
  <c r="AA120" i="8" a="1"/>
  <c r="AA120" i="8" s="1"/>
  <c r="AB120" i="8" s="1"/>
  <c r="AA105" i="8" a="1"/>
  <c r="AA105" i="8" s="1"/>
  <c r="AB105" i="8" s="1"/>
  <c r="AA109" i="8" a="1"/>
  <c r="AA109" i="8" s="1"/>
  <c r="AB109" i="8" s="1"/>
  <c r="AA113" i="8" a="1"/>
  <c r="AA113" i="8" s="1"/>
  <c r="AB113" i="8" s="1"/>
  <c r="AA117" i="8" a="1"/>
  <c r="AA117" i="8" s="1"/>
  <c r="AB117" i="8" s="1"/>
  <c r="AA121" i="8" a="1"/>
  <c r="AA121" i="8" s="1"/>
  <c r="AB121" i="8" s="1"/>
  <c r="AA125" i="8" a="1"/>
  <c r="AA125" i="8" s="1"/>
  <c r="AB125" i="8" s="1"/>
  <c r="AA108" i="8" a="1"/>
  <c r="AA108" i="8" s="1"/>
  <c r="AB108" i="8" s="1"/>
  <c r="AA104" i="8" a="1"/>
  <c r="AA104" i="8" s="1"/>
  <c r="AB104" i="8" s="1"/>
  <c r="AA3" i="8" a="1"/>
  <c r="AA3" i="8" s="1"/>
  <c r="AB3" i="8" s="1"/>
  <c r="AA7" i="8" a="1"/>
  <c r="AA7" i="8" s="1"/>
  <c r="AB7" i="8" s="1"/>
  <c r="AA11" i="8" a="1"/>
  <c r="AA11" i="8" s="1"/>
  <c r="AB11" i="8" s="1"/>
  <c r="AA15" i="8" a="1"/>
  <c r="AA15" i="8" s="1"/>
  <c r="AB15" i="8" s="1"/>
  <c r="AA27" i="8" a="1"/>
  <c r="AA27" i="8" s="1"/>
  <c r="AB27" i="8" s="1"/>
  <c r="AA31" i="8" a="1"/>
  <c r="AA31" i="8" s="1"/>
  <c r="AB31" i="8" s="1"/>
  <c r="AA35" i="8" a="1"/>
  <c r="AA35" i="8" s="1"/>
  <c r="AB35" i="8" s="1"/>
  <c r="AA39" i="8" a="1"/>
  <c r="AA39" i="8" s="1"/>
  <c r="AB39" i="8" s="1"/>
  <c r="AA43" i="8" a="1"/>
  <c r="AA43" i="8" s="1"/>
  <c r="AB43" i="8" s="1"/>
  <c r="AA47" i="8" a="1"/>
  <c r="AA47" i="8" s="1"/>
  <c r="AB47" i="8" s="1"/>
  <c r="AA51" i="8" a="1"/>
  <c r="AA51" i="8" s="1"/>
  <c r="AB51" i="8" s="1"/>
  <c r="AA55" i="8" a="1"/>
  <c r="AA55" i="8" s="1"/>
  <c r="AB55" i="8" s="1"/>
  <c r="AA59" i="8" a="1"/>
  <c r="AA59" i="8" s="1"/>
  <c r="AB59" i="8" s="1"/>
  <c r="AA63" i="8" a="1"/>
  <c r="AA63" i="8" s="1"/>
  <c r="AB63" i="8" s="1"/>
  <c r="AA67" i="8" a="1"/>
  <c r="AA67" i="8" s="1"/>
  <c r="AB67" i="8" s="1"/>
  <c r="AA71" i="8" a="1"/>
  <c r="AA71" i="8" s="1"/>
  <c r="AB71" i="8" s="1"/>
  <c r="AA75" i="8" a="1"/>
  <c r="AA75" i="8" s="1"/>
  <c r="AB75" i="8" s="1"/>
  <c r="AA79" i="8" a="1"/>
  <c r="AA79" i="8" s="1"/>
  <c r="AB79" i="8" s="1"/>
  <c r="AA83" i="8" a="1"/>
  <c r="AA83" i="8" s="1"/>
  <c r="AB83" i="8" s="1"/>
  <c r="AA87" i="8" a="1"/>
  <c r="AA87" i="8" s="1"/>
  <c r="AB87" i="8" s="1"/>
  <c r="AA91" i="8" a="1"/>
  <c r="AA91" i="8" s="1"/>
  <c r="AB91" i="8" s="1"/>
  <c r="AA95" i="8" a="1"/>
  <c r="AA95" i="8" s="1"/>
  <c r="AB95" i="8" s="1"/>
  <c r="AA99" i="8" a="1"/>
  <c r="AA99" i="8" s="1"/>
  <c r="AB99" i="8" s="1"/>
  <c r="AA4" i="8" a="1"/>
  <c r="AA4" i="8" s="1"/>
  <c r="AB4" i="8" s="1"/>
  <c r="AA8" i="8" a="1"/>
  <c r="AA8" i="8" s="1"/>
  <c r="AB8" i="8" s="1"/>
  <c r="AA12" i="8" a="1"/>
  <c r="AA12" i="8" s="1"/>
  <c r="AB12" i="8" s="1"/>
  <c r="AA16" i="8" a="1"/>
  <c r="AA16" i="8" s="1"/>
  <c r="AB16" i="8" s="1"/>
  <c r="AA28" i="8" a="1"/>
  <c r="AA28" i="8" s="1"/>
  <c r="AB28" i="8" s="1"/>
  <c r="AA32" i="8" a="1"/>
  <c r="AA32" i="8" s="1"/>
  <c r="AB32" i="8" s="1"/>
  <c r="AA36" i="8" a="1"/>
  <c r="AA36" i="8" s="1"/>
  <c r="AB36" i="8" s="1"/>
  <c r="AA40" i="8" a="1"/>
  <c r="AA40" i="8" s="1"/>
  <c r="AB40" i="8" s="1"/>
  <c r="AA44" i="8" a="1"/>
  <c r="AA44" i="8" s="1"/>
  <c r="AB44" i="8" s="1"/>
  <c r="AA48" i="8" a="1"/>
  <c r="AA48" i="8" s="1"/>
  <c r="AB48" i="8" s="1"/>
  <c r="AA52" i="8" a="1"/>
  <c r="AA52" i="8" s="1"/>
  <c r="AB52" i="8" s="1"/>
  <c r="AA56" i="8" a="1"/>
  <c r="AA56" i="8" s="1"/>
  <c r="AB56" i="8" s="1"/>
  <c r="AA60" i="8" a="1"/>
  <c r="AA60" i="8" s="1"/>
  <c r="AB60" i="8" s="1"/>
  <c r="AA64" i="8" a="1"/>
  <c r="AA64" i="8" s="1"/>
  <c r="AB64" i="8" s="1"/>
  <c r="AA68" i="8" a="1"/>
  <c r="AA68" i="8" s="1"/>
  <c r="AB68" i="8" s="1"/>
  <c r="AA72" i="8" a="1"/>
  <c r="AA72" i="8" s="1"/>
  <c r="AB72" i="8" s="1"/>
  <c r="AA76" i="8" a="1"/>
  <c r="AA76" i="8" s="1"/>
  <c r="AB76" i="8" s="1"/>
  <c r="AA80" i="8" a="1"/>
  <c r="AA80" i="8" s="1"/>
  <c r="AB80" i="8" s="1"/>
  <c r="AA84" i="8" a="1"/>
  <c r="AA84" i="8" s="1"/>
  <c r="AB84" i="8" s="1"/>
  <c r="AA88" i="8" a="1"/>
  <c r="AA88" i="8" s="1"/>
  <c r="AB88" i="8" s="1"/>
  <c r="AA92" i="8" a="1"/>
  <c r="AA92" i="8" s="1"/>
  <c r="AB92" i="8" s="1"/>
  <c r="AA96" i="8" a="1"/>
  <c r="AA96" i="8" s="1"/>
  <c r="AB96" i="8" s="1"/>
  <c r="AA100" i="8" a="1"/>
  <c r="AA100" i="8" s="1"/>
  <c r="AB100" i="8" s="1"/>
  <c r="AA5" i="8" a="1"/>
  <c r="AA5" i="8" s="1"/>
  <c r="AB5" i="8" s="1"/>
  <c r="AA9" i="8" a="1"/>
  <c r="AA9" i="8" s="1"/>
  <c r="AB9" i="8" s="1"/>
  <c r="AA13" i="8" a="1"/>
  <c r="AA13" i="8" s="1"/>
  <c r="AB13" i="8" s="1"/>
  <c r="AA21" i="8" a="1"/>
  <c r="AA21" i="8" s="1"/>
  <c r="AB21" i="8" s="1"/>
  <c r="AA29" i="8" a="1"/>
  <c r="AA29" i="8" s="1"/>
  <c r="AB29" i="8" s="1"/>
  <c r="AA33" i="8" a="1"/>
  <c r="AA33" i="8" s="1"/>
  <c r="AB33" i="8" s="1"/>
  <c r="AA37" i="8" a="1"/>
  <c r="AA37" i="8" s="1"/>
  <c r="AB37" i="8" s="1"/>
  <c r="AA41" i="8" a="1"/>
  <c r="AA41" i="8" s="1"/>
  <c r="AB41" i="8" s="1"/>
  <c r="AA45" i="8" a="1"/>
  <c r="AA45" i="8" s="1"/>
  <c r="AB45" i="8" s="1"/>
  <c r="AA49" i="8" a="1"/>
  <c r="AA49" i="8" s="1"/>
  <c r="AB49" i="8" s="1"/>
  <c r="AA53" i="8" a="1"/>
  <c r="AA53" i="8" s="1"/>
  <c r="AB53" i="8" s="1"/>
  <c r="AA57" i="8" a="1"/>
  <c r="AA57" i="8" s="1"/>
  <c r="AB57" i="8" s="1"/>
  <c r="AA61" i="8" a="1"/>
  <c r="AA61" i="8" s="1"/>
  <c r="AB61" i="8" s="1"/>
  <c r="AA65" i="8" a="1"/>
  <c r="AA65" i="8" s="1"/>
  <c r="AB65" i="8" s="1"/>
  <c r="AA69" i="8" a="1"/>
  <c r="AA69" i="8" s="1"/>
  <c r="AB69" i="8" s="1"/>
  <c r="AA73" i="8" a="1"/>
  <c r="AA73" i="8" s="1"/>
  <c r="AB73" i="8" s="1"/>
  <c r="AA77" i="8" a="1"/>
  <c r="AA77" i="8" s="1"/>
  <c r="AB77" i="8" s="1"/>
  <c r="AA81" i="8" a="1"/>
  <c r="AA81" i="8" s="1"/>
  <c r="AB81" i="8" s="1"/>
  <c r="AA85" i="8" a="1"/>
  <c r="AA85" i="8" s="1"/>
  <c r="AB85" i="8" s="1"/>
  <c r="AA89" i="8" a="1"/>
  <c r="AA89" i="8" s="1"/>
  <c r="AB89" i="8" s="1"/>
  <c r="AA93" i="8" a="1"/>
  <c r="AA93" i="8" s="1"/>
  <c r="AB93" i="8" s="1"/>
  <c r="AA97" i="8" a="1"/>
  <c r="AA97" i="8" s="1"/>
  <c r="AB97" i="8" s="1"/>
  <c r="AA101" i="8" a="1"/>
  <c r="AA101" i="8" s="1"/>
  <c r="AB101" i="8" s="1"/>
  <c r="AA6" i="8" a="1"/>
  <c r="AA6" i="8" s="1"/>
  <c r="AB6" i="8" s="1"/>
  <c r="AA10" i="8" a="1"/>
  <c r="AA10" i="8" s="1"/>
  <c r="AB10" i="8" s="1"/>
  <c r="AA14" i="8" a="1"/>
  <c r="AA14" i="8" s="1"/>
  <c r="AB14" i="8" s="1"/>
  <c r="AA18" i="8" a="1"/>
  <c r="AA18" i="8" s="1"/>
  <c r="AB18" i="8" s="1"/>
  <c r="AA22" i="8" a="1"/>
  <c r="AA22" i="8" s="1"/>
  <c r="AB22" i="8" s="1"/>
  <c r="AA26" i="8" a="1"/>
  <c r="AA26" i="8" s="1"/>
  <c r="AB26" i="8" s="1"/>
  <c r="AA30" i="8" a="1"/>
  <c r="AA30" i="8" s="1"/>
  <c r="AB30" i="8" s="1"/>
  <c r="AA34" i="8" a="1"/>
  <c r="AA34" i="8" s="1"/>
  <c r="AB34" i="8" s="1"/>
  <c r="AA38" i="8" a="1"/>
  <c r="AA38" i="8" s="1"/>
  <c r="AB38" i="8" s="1"/>
  <c r="AA42" i="8" a="1"/>
  <c r="AA42" i="8" s="1"/>
  <c r="AB42" i="8" s="1"/>
  <c r="AA46" i="8" a="1"/>
  <c r="AA46" i="8" s="1"/>
  <c r="AB46" i="8" s="1"/>
  <c r="AA50" i="8" a="1"/>
  <c r="AA50" i="8" s="1"/>
  <c r="AB50" i="8" s="1"/>
  <c r="AA54" i="8" a="1"/>
  <c r="AA54" i="8" s="1"/>
  <c r="AB54" i="8" s="1"/>
  <c r="AA58" i="8" a="1"/>
  <c r="AA58" i="8" s="1"/>
  <c r="AB58" i="8" s="1"/>
  <c r="AA62" i="8" a="1"/>
  <c r="AA62" i="8" s="1"/>
  <c r="AB62" i="8" s="1"/>
  <c r="AA66" i="8" a="1"/>
  <c r="AA66" i="8" s="1"/>
  <c r="AB66" i="8" s="1"/>
  <c r="AA70" i="8" a="1"/>
  <c r="AA70" i="8" s="1"/>
  <c r="AB70" i="8" s="1"/>
  <c r="AA74" i="8" a="1"/>
  <c r="AA74" i="8" s="1"/>
  <c r="AB74" i="8" s="1"/>
  <c r="AA78" i="8" a="1"/>
  <c r="AA78" i="8" s="1"/>
  <c r="AB78" i="8" s="1"/>
  <c r="AA82" i="8" a="1"/>
  <c r="AA82" i="8" s="1"/>
  <c r="AB82" i="8" s="1"/>
  <c r="AA86" i="8" a="1"/>
  <c r="AA86" i="8" s="1"/>
  <c r="AB86" i="8" s="1"/>
  <c r="AA90" i="8" a="1"/>
  <c r="AA90" i="8" s="1"/>
  <c r="AB90" i="8" s="1"/>
  <c r="AA94" i="8" a="1"/>
  <c r="AA94" i="8" s="1"/>
  <c r="AB94" i="8" s="1"/>
  <c r="AA98" i="8" a="1"/>
  <c r="AA98" i="8" s="1"/>
  <c r="AB98" i="8" s="1"/>
  <c r="C13" i="8" a="1"/>
  <c r="C13" i="8" s="1"/>
  <c r="K13" i="8"/>
  <c r="N1" i="8"/>
  <c r="A18" i="8" s="1"/>
  <c r="F40" i="1" l="1"/>
  <c r="N9" i="8"/>
  <c r="C41" i="1"/>
  <c r="AA24" i="8" s="1" a="1"/>
  <c r="AA24" i="8" s="1"/>
  <c r="AB24" i="8" s="1"/>
  <c r="A17" i="8"/>
  <c r="AA23" i="8" l="1" a="1"/>
  <c r="AA23" i="8" s="1"/>
  <c r="AB23" i="8" s="1"/>
  <c r="K11" i="8"/>
  <c r="C42" i="1" s="1"/>
  <c r="AA25" i="8" l="1" a="1"/>
  <c r="AA25" i="8" s="1"/>
  <c r="AB25" i="8" s="1"/>
  <c r="C34" i="1"/>
  <c r="AA17" i="8" l="1" a="1"/>
  <c r="AA17" i="8" s="1"/>
  <c r="AB17" i="8" s="1"/>
  <c r="C36" i="1"/>
  <c r="AA19" i="8" l="1" a="1"/>
  <c r="AA19" i="8" s="1"/>
  <c r="AB19" i="8" s="1"/>
  <c r="C37" i="1"/>
  <c r="AA20" i="8" l="1" a="1"/>
  <c r="AA20" i="8" s="1"/>
  <c r="AB2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P1" authorId="0" shapeId="0" xr:uid="{AF80AB4C-D3F5-4818-AF34-135A3D309658}">
      <text>
        <r>
          <rPr>
            <sz val="10"/>
            <rFont val="Arial"/>
            <family val="2"/>
          </rPr>
          <t xml:space="preserve">Leona:
</t>
        </r>
        <r>
          <rPr>
            <sz val="9"/>
            <color rgb="FF000000"/>
            <rFont val="Tahoma"/>
            <family val="2"/>
            <charset val="1"/>
          </rPr>
          <t>FedEx updated 1/18/2021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F1" authorId="0" shapeId="0" xr:uid="{303ECA93-B250-4A6E-9C8D-76157C0A6778}">
      <text>
        <r>
          <rPr>
            <sz val="10"/>
            <rFont val="Arial"/>
            <family val="2"/>
          </rPr>
          <t xml:space="preserve">Leona Eggleston:
</t>
        </r>
        <r>
          <rPr>
            <sz val="9"/>
            <color rgb="FF000000"/>
            <rFont val="Tahoma"/>
            <family val="2"/>
            <charset val="1"/>
          </rPr>
          <t>updated 1/2021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049F30-F1D2-4DA1-995E-C801B95F282D}" keepAlive="1" name="Query - Current" description="Connection to the 'Current' query in the workbook." type="5" refreshedVersion="8" background="1" saveData="1">
    <dbPr connection="Provider=Microsoft.Mashup.OleDb.1;Data Source=$Workbook$;Location=Current;Extended Properties=&quot;&quot;" command="SELECT * FROM [Current]"/>
  </connection>
  <connection id="2" xr16:uid="{DEEA8A10-9CE8-4EDC-BC35-0431BDB22C2C}" keepAlive="1" name="Query - This Quarter Average" description="Connection to the 'This Quarter Average' query in the workbook." type="5" refreshedVersion="8" background="1" saveData="1">
    <dbPr connection="Provider=Microsoft.Mashup.OleDb.1;Data Source=$Workbook$;Location=&quot;This Quarter Average&quot;;Extended Properties=&quot;&quot;" command="SELECT * FROM [This Quarter Average]"/>
  </connection>
  <connection id="3" xr16:uid="{B8C084F8-3C4F-4DDE-8128-B848D00ABD62}" keepAlive="1" name="Query - This Year Average" description="Connection to the 'This Year Average' query in the workbook." type="5" refreshedVersion="8" background="1" saveData="1">
    <dbPr connection="Provider=Microsoft.Mashup.OleDb.1;Data Source=$Workbook$;Location=&quot;This Year Average&quot;;Extended Properties=&quot;&quot;" command="SELECT * FROM [This Year Average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<sst xmlns="http://schemas.openxmlformats.org/spreadsheetml/2006/main" count="10009" uniqueCount="7021">
  <si>
    <t>Freight Estimator For International Air Courier Shipments</t>
  </si>
  <si>
    <t>First Product</t>
  </si>
  <si>
    <t>Second Product</t>
  </si>
  <si>
    <t>Third Product</t>
  </si>
  <si>
    <t>Fourth Product</t>
  </si>
  <si>
    <t>Fifth Product</t>
  </si>
  <si>
    <t>BRI Product #</t>
  </si>
  <si>
    <t>Weight</t>
  </si>
  <si>
    <t xml:space="preserve">Zone A </t>
  </si>
  <si>
    <t xml:space="preserve">Zone B </t>
  </si>
  <si>
    <t xml:space="preserve">Zone C </t>
  </si>
  <si>
    <t xml:space="preserve">Zone D </t>
  </si>
  <si>
    <t xml:space="preserve">Zone E </t>
  </si>
  <si>
    <t xml:space="preserve">Zone F </t>
  </si>
  <si>
    <t xml:space="preserve">Zone G </t>
  </si>
  <si>
    <t xml:space="preserve">Zone H </t>
  </si>
  <si>
    <t xml:space="preserve">Zone I </t>
  </si>
  <si>
    <t xml:space="preserve">Zone J </t>
  </si>
  <si>
    <t xml:space="preserve">Zone K </t>
  </si>
  <si>
    <t xml:space="preserve">Zone L </t>
  </si>
  <si>
    <t xml:space="preserve">Zone M </t>
  </si>
  <si>
    <t xml:space="preserve">Zone N </t>
  </si>
  <si>
    <t xml:space="preserve">Zone O </t>
  </si>
  <si>
    <t>Average</t>
  </si>
  <si>
    <t>Custom</t>
  </si>
  <si>
    <t>Based on weekly fuel price reported for*</t>
  </si>
  <si>
    <t>FedEx Freight surcharge_1</t>
  </si>
  <si>
    <t>Fedex Surcharges</t>
  </si>
  <si>
    <t>%</t>
  </si>
  <si>
    <t>Update Status</t>
  </si>
  <si>
    <t>Average this Quarter</t>
  </si>
  <si>
    <t>Average this Year</t>
  </si>
  <si>
    <t>Select Country</t>
  </si>
  <si>
    <t>Brazil</t>
  </si>
  <si>
    <t>China</t>
  </si>
  <si>
    <t>India, Mumbai Airport (DG)</t>
  </si>
  <si>
    <t>Israel</t>
  </si>
  <si>
    <t>Korea, South</t>
  </si>
  <si>
    <t>Philippines</t>
  </si>
  <si>
    <t>Thailand</t>
  </si>
  <si>
    <t>Argentina</t>
  </si>
  <si>
    <t>Australia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</si>
  <si>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</si>
  <si>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</si>
  <si>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</si>
  <si>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</si>
  <si>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</si>
  <si>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</si>
  <si>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</si>
  <si>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</si>
  <si>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Hong Kong</t>
  </si>
  <si>
    <t>Hungary</t>
  </si>
  <si>
    <t>India</t>
  </si>
  <si>
    <t>Ireland</t>
  </si>
  <si>
    <t>Italy</t>
  </si>
  <si>
    <t>Japan</t>
  </si>
  <si>
    <t>Latvia</t>
  </si>
  <si>
    <t>Netherlands</t>
  </si>
  <si>
    <t>Poland</t>
  </si>
  <si>
    <t>Portugal</t>
  </si>
  <si>
    <t>Singapore</t>
  </si>
  <si>
    <t>Slovak Republic</t>
  </si>
  <si>
    <t>Slovenia</t>
  </si>
  <si>
    <t>Spain</t>
  </si>
  <si>
    <t>Sweden</t>
  </si>
  <si>
    <t>Switzerland</t>
  </si>
  <si>
    <t>United Kingdom</t>
  </si>
  <si>
    <t>Product</t>
  </si>
  <si>
    <t>Description</t>
  </si>
  <si>
    <t>DGClass</t>
  </si>
  <si>
    <t>05HDBX5P</t>
  </si>
  <si>
    <t>ETHANOL (CONTAINS 5% PMD AND 5% HDBRIMIX)</t>
  </si>
  <si>
    <t>3</t>
  </si>
  <si>
    <t>05NBMX5P</t>
  </si>
  <si>
    <t>ETHANOL (CONTAINS 5% PMD AND 5% NEWMIX)</t>
  </si>
  <si>
    <t>06EN3OLR</t>
  </si>
  <si>
    <t>R-1-HEXEN-3-OL</t>
  </si>
  <si>
    <t>06EN3OLS</t>
  </si>
  <si>
    <t>S-1-HEXEN-3-OL</t>
  </si>
  <si>
    <t>101</t>
  </si>
  <si>
    <t>cis-3-HEXEN-1-OL (LEAF ALCOHOL) FCC</t>
  </si>
  <si>
    <t>1011YTHP</t>
  </si>
  <si>
    <t>10-UNDECYNOL THP</t>
  </si>
  <si>
    <t>101215BR</t>
  </si>
  <si>
    <t>z,z-10,12-PENTADECADIENYL BROMIDE</t>
  </si>
  <si>
    <t>101215CL</t>
  </si>
  <si>
    <t>z,z-10,12-PENTADECADIENYL CHLORIDE</t>
  </si>
  <si>
    <t>101215ML</t>
  </si>
  <si>
    <t>z,z-10,12-PENTADECADIENOL MOTHER LIQUOR</t>
  </si>
  <si>
    <t>101215OL</t>
  </si>
  <si>
    <t>z,z-10,12-PENTADECADIENOL</t>
  </si>
  <si>
    <t>101215XL</t>
  </si>
  <si>
    <t>z,z-10,12-PENTADECADIENOL CRYSTALLIZED</t>
  </si>
  <si>
    <t>102</t>
  </si>
  <si>
    <t>cis-3-HEXENYL ACETATE FCC</t>
  </si>
  <si>
    <t>103</t>
  </si>
  <si>
    <t>cis-3-HEXENYL ALPHA METHYL BUTYRATE FCC</t>
  </si>
  <si>
    <t>1031</t>
  </si>
  <si>
    <t>cis-3-HEXENYL ALPHA METHYL BUTYRATE FCC, NO ANTIOXIDANT</t>
  </si>
  <si>
    <t>105</t>
  </si>
  <si>
    <t>cis-3-HEXENYL BENZOATE</t>
  </si>
  <si>
    <t>9</t>
  </si>
  <si>
    <t>105-ND</t>
  </si>
  <si>
    <t>cis-3-HEXENYL BENZOATE CRUDE</t>
  </si>
  <si>
    <t>1051</t>
  </si>
  <si>
    <t>cis-3-HEXENYL BENZOATE, NO ANTIOXIDANT</t>
  </si>
  <si>
    <t>105DPG1</t>
  </si>
  <si>
    <t>cis-3-HEXENYL BENZOATE (1% IN DIPROPYLENE GLYCOL)</t>
  </si>
  <si>
    <t>106</t>
  </si>
  <si>
    <t>cis-3-HEXENYL BUTYRATE</t>
  </si>
  <si>
    <t>1061</t>
  </si>
  <si>
    <t>cis-3-HEXENYL BUTYRATE, NO ANTIOXIDANT</t>
  </si>
  <si>
    <t>106DPG1</t>
  </si>
  <si>
    <t>cis-3-HEXENYL BUTYRATE 1% IN DPG</t>
  </si>
  <si>
    <t>107</t>
  </si>
  <si>
    <t>cis-3-HEXENYL ISOBUTYRATE</t>
  </si>
  <si>
    <t>1071</t>
  </si>
  <si>
    <t>cis-3-HEXENYL ISOBUTYRATE, NO ANTIOXIDANT</t>
  </si>
  <si>
    <t>107DPG1</t>
  </si>
  <si>
    <t>cis-3-HEXENYL ISOBUTYRATE (1% IN DIPROPYLENE GLYCOL)</t>
  </si>
  <si>
    <t>107ET0-25</t>
  </si>
  <si>
    <t>cis-3-HEXENYL ISOBUTYRATE (0.25% IN ETHANOL)</t>
  </si>
  <si>
    <t>108</t>
  </si>
  <si>
    <t>cis-3-HEXENYL CAPROATE (HEXANOATE)</t>
  </si>
  <si>
    <t>108-SUS</t>
  </si>
  <si>
    <t>1081</t>
  </si>
  <si>
    <t>cis-3-HEXENYL CAPROATE (HEXANOATE), NO ANTIOXIDANT</t>
  </si>
  <si>
    <t>10BR10EN</t>
  </si>
  <si>
    <t>10-BROMO-1-DECENE</t>
  </si>
  <si>
    <t>10C2DNDM</t>
  </si>
  <si>
    <t>10-CHLORO-2-DECENAL DMA</t>
  </si>
  <si>
    <t>10C2DNL</t>
  </si>
  <si>
    <t>10-CHLORO-2-DECENAL</t>
  </si>
  <si>
    <t>10CLC10ACE</t>
  </si>
  <si>
    <t>10-chlorodecanyl acetate</t>
  </si>
  <si>
    <t>10DMXDMG</t>
  </si>
  <si>
    <t>10,10-DIMETHOXY-8-DECEN-1-YL GRIGNARD (IN THF) (WATER REACTIVE)</t>
  </si>
  <si>
    <t>4.3</t>
  </si>
  <si>
    <t>10DT10BR</t>
  </si>
  <si>
    <t>ETHANOL (CONTAINS 10% DEET AND 10% BRI MIX)</t>
  </si>
  <si>
    <t>10EN3OLR</t>
  </si>
  <si>
    <t>R-1-DECEN-3-OL</t>
  </si>
  <si>
    <t>10EN3OLS</t>
  </si>
  <si>
    <t>S-1-DECEN-3-OL</t>
  </si>
  <si>
    <t>10HDB10P</t>
  </si>
  <si>
    <t>ETHANOL (CONTAINS 10% PMD AND 10% HDBRIMIX)</t>
  </si>
  <si>
    <t>10HDBPIC</t>
  </si>
  <si>
    <t>ETHANOL (CONTAINS 10% HDBRIMIX AND 10% PICARIDIN)</t>
  </si>
  <si>
    <t>10HDBX5P</t>
  </si>
  <si>
    <t>ETHANOL (CONTAINS 5% PMD AND 10% HDBRIMIX)</t>
  </si>
  <si>
    <t>10HDBX7D</t>
  </si>
  <si>
    <t>ETHANOL (CONTAINS 7% DEET AND 10% HDBRIMIX)</t>
  </si>
  <si>
    <t>10NBMX5P</t>
  </si>
  <si>
    <t>ETHANOL (CONTAINS 5% PMD AND 10% NEWMIX)</t>
  </si>
  <si>
    <t>10UN2ON</t>
  </si>
  <si>
    <t>10-UNDECEN-2-ONE</t>
  </si>
  <si>
    <t>110</t>
  </si>
  <si>
    <t>cis-3-HEXENYL FORMATE</t>
  </si>
  <si>
    <t>1101</t>
  </si>
  <si>
    <t>cis-3-HEXENYL FORMATE, NO ANTIOXIDANT</t>
  </si>
  <si>
    <t>110DPG1</t>
  </si>
  <si>
    <t>cis-3-HEXENYL FORMATE (1% IN DIPROPYLENE GLYCOL)</t>
  </si>
  <si>
    <t>111</t>
  </si>
  <si>
    <t>cis-3-HEXENYL LACTATE</t>
  </si>
  <si>
    <t>1111</t>
  </si>
  <si>
    <t>cis-3-HEXENYL LACTATE, NO ANTIOXIDANT</t>
  </si>
  <si>
    <t>11149YNO</t>
  </si>
  <si>
    <t>11-TETRADECEN-9-YN-1-OL</t>
  </si>
  <si>
    <t>1114ENOL</t>
  </si>
  <si>
    <t>e-11-TETRADECEN-1-OL (80%E/20%Z)</t>
  </si>
  <si>
    <t>1114YNAT</t>
  </si>
  <si>
    <t>11-TETRADECYNYL ACETATE</t>
  </si>
  <si>
    <t>1114YNOLEX</t>
  </si>
  <si>
    <t>11-TETRADECYN-1-OL (EXTRACTED)</t>
  </si>
  <si>
    <t>1114YNOLXL</t>
  </si>
  <si>
    <t>11-TETRADECYN-1-OL (CRYSTALLIZED)</t>
  </si>
  <si>
    <t>1116ENOL</t>
  </si>
  <si>
    <t>11-HEXADECEN-1-OL (80%E/20%Z)</t>
  </si>
  <si>
    <t>112</t>
  </si>
  <si>
    <t>cis-3-HEXENYL PHENYLACETATE</t>
  </si>
  <si>
    <t>113</t>
  </si>
  <si>
    <t>cis-3-HEXENYL PROPIONATE</t>
  </si>
  <si>
    <t>1131</t>
  </si>
  <si>
    <t>cis-3-HEXENYL PROPIONATE, NO ANTIOXIDANT</t>
  </si>
  <si>
    <t>114</t>
  </si>
  <si>
    <t>cis-3-HEXENYL PYRUVATE</t>
  </si>
  <si>
    <t>115E</t>
  </si>
  <si>
    <t>cis-3-HEXENYL SALICYLATE EXTRA</t>
  </si>
  <si>
    <t>116</t>
  </si>
  <si>
    <t>cis-3-HEXENYL TIGLATE</t>
  </si>
  <si>
    <t>116DPG1</t>
  </si>
  <si>
    <t>cis-3-HEXENYL TIGLATE (1% IN DIPROPYLENE GLYCOL)</t>
  </si>
  <si>
    <t>117</t>
  </si>
  <si>
    <t>cis-3-HEXENYL ISOVALERATE FCC</t>
  </si>
  <si>
    <t>1171</t>
  </si>
  <si>
    <t>cis-3-HEXENYL ISOVALERATE FCC, NO ANTIOXIDANT</t>
  </si>
  <si>
    <t>118</t>
  </si>
  <si>
    <t>cis-3-HEXENYL VALERATE</t>
  </si>
  <si>
    <t>11DE11AL</t>
  </si>
  <si>
    <t>11,11-DIETHOXYUNDECANAL</t>
  </si>
  <si>
    <t>11DM2P3B</t>
  </si>
  <si>
    <t>1,1-DIMETHYL-2-PROPENYL 3-METHYL-3-BUTENOATE</t>
  </si>
  <si>
    <t>11DM2PMB</t>
  </si>
  <si>
    <t>1,1-DIMETHYL-2-PROPENYL 3-METHYL-3-BUTENOATE AND SENECIOATE</t>
  </si>
  <si>
    <t>11DME4ZO</t>
  </si>
  <si>
    <t>1,1-DIMETHYLETHYL (4Z)-4-OCTENOATE</t>
  </si>
  <si>
    <t>11E13C16</t>
  </si>
  <si>
    <t>e-13-HEXADECEN-11-YN-1-OL</t>
  </si>
  <si>
    <t>11EOTPPB</t>
  </si>
  <si>
    <t>11-ETHOXY-11-OXOUNDECYL TPP BROMIDE (IN THF/DIGLYME) (Reprotoxic)</t>
  </si>
  <si>
    <t>11OXUDAC</t>
  </si>
  <si>
    <t>11-OXOUNDECYL ACETATE (11-ACETOXYUNDECANAL)</t>
  </si>
  <si>
    <t>11Z13C16</t>
  </si>
  <si>
    <t>z-13-HEXADECEN-11-YN-1-OL</t>
  </si>
  <si>
    <t>121</t>
  </si>
  <si>
    <t>cis-3-HEXENYL CIS-3-HEXENOATE</t>
  </si>
  <si>
    <t>12149YNT</t>
  </si>
  <si>
    <t>e-12-TETRADECEN-9-YN-1-OL, ACETATE</t>
  </si>
  <si>
    <t>121DPG</t>
  </si>
  <si>
    <t>cis-3-HEXENYL CIS-3-HEXENOATE (IN DPG)</t>
  </si>
  <si>
    <t>122</t>
  </si>
  <si>
    <t>cis-3-HEXENYL METHYL CARBONATE</t>
  </si>
  <si>
    <t>1221</t>
  </si>
  <si>
    <t>cis-3-HEXENYL METHYL CARBONATE, NO ANTIOXIDANT</t>
  </si>
  <si>
    <t>122DPG1</t>
  </si>
  <si>
    <t>cis-3-HEXENYL METHYL CARBONATE (1% IN DIPROPYLENE GLYCOL)</t>
  </si>
  <si>
    <t>123</t>
  </si>
  <si>
    <t>HONEYFLOR *Methyl trans-3-hexenoate*</t>
  </si>
  <si>
    <t>123-4W</t>
  </si>
  <si>
    <t>SULTRY HONEYSUCKLE ODOR WITH (10% IN ETHANOL)</t>
  </si>
  <si>
    <t>123-4WN</t>
  </si>
  <si>
    <t>SULTRY HONEYSUCKLE ACCORD WITH 123 (NEAT)</t>
  </si>
  <si>
    <t>123-4WO</t>
  </si>
  <si>
    <t>SULTRY HONEYSUCKLE ODOR WITHOUT (10% IN ETHANOL)</t>
  </si>
  <si>
    <t>123-4WON</t>
  </si>
  <si>
    <t>SULTRY HONEYSUCKLE ACCORD WITHOUT 123 (NEAT)</t>
  </si>
  <si>
    <t>123DPG01</t>
  </si>
  <si>
    <t>HONEYFLOR @ 0.01% IN DIPROPYLENE GLYCOL</t>
  </si>
  <si>
    <t>123DPG1</t>
  </si>
  <si>
    <t>HONEYFLOR @ 0.1% IN DIPROPYLENE GLYCOL</t>
  </si>
  <si>
    <t>123ETOH</t>
  </si>
  <si>
    <t>HONEYFLOR IN ETHANOL</t>
  </si>
  <si>
    <t>125</t>
  </si>
  <si>
    <t>ISOBUTYL ISOBUTYRATE</t>
  </si>
  <si>
    <t>12M913AC</t>
  </si>
  <si>
    <t>12-METHYL-Z-9-TRIDECENYL ACETATE</t>
  </si>
  <si>
    <t>12M913AL</t>
  </si>
  <si>
    <t>12-METHYL-Z-9-TRIDECENAL</t>
  </si>
  <si>
    <t>12M913OL</t>
  </si>
  <si>
    <t>12-METHYL-Z-9-TRIDECENOL</t>
  </si>
  <si>
    <t>12MTDEGA</t>
  </si>
  <si>
    <t>12-METHYLTRIDECANAL ETHYLENE GLYCOL ACETAL</t>
  </si>
  <si>
    <t>12OXDDAC</t>
  </si>
  <si>
    <t>12-OXODODECYL ACETATE (12-ACETOXYDODECANAL)</t>
  </si>
  <si>
    <t>130</t>
  </si>
  <si>
    <t>HEXYL 2-METHYL BUTYRATE FCC</t>
  </si>
  <si>
    <t>1318YNEGA</t>
  </si>
  <si>
    <t>13-OCTADECYNAL ETHYLENE GLYCOL ACETAL (reprotox)</t>
  </si>
  <si>
    <t>135</t>
  </si>
  <si>
    <t>cis-4-HEXEN-1-OL</t>
  </si>
  <si>
    <t>135ETOH</t>
  </si>
  <si>
    <t>cis-4-HEXEN-1-OL IN ETHANOL</t>
  </si>
  <si>
    <t>135ETOH-2</t>
  </si>
  <si>
    <t>137</t>
  </si>
  <si>
    <t>trans-3-HEXENYL BUTYRATE (RAW MATERIAL ONLY)</t>
  </si>
  <si>
    <t>138</t>
  </si>
  <si>
    <t>trans-3-HEXEN-1-OL</t>
  </si>
  <si>
    <t>138-95CI</t>
  </si>
  <si>
    <t>trans-3-HEXEN-1-OL 95%</t>
  </si>
  <si>
    <t>138-98CI</t>
  </si>
  <si>
    <t>trans-3-HEXEN-1-OL 98%</t>
  </si>
  <si>
    <t>138-ND</t>
  </si>
  <si>
    <t>trans-3-HEXEN-1-OL (NOT DISTILLED)</t>
  </si>
  <si>
    <t>1381</t>
  </si>
  <si>
    <t>trans-3-HEXEN-1-OL, NO ANTIOXIDANT</t>
  </si>
  <si>
    <t>138ETOH</t>
  </si>
  <si>
    <t>trans-3-HEXENOL IN ETHANOL</t>
  </si>
  <si>
    <t>139</t>
  </si>
  <si>
    <t>trans-3-HEXENYL ACETATE</t>
  </si>
  <si>
    <t>13NALETH</t>
  </si>
  <si>
    <t>E,Z-2,10-TRIDECADIENAL IN ETHANOL</t>
  </si>
  <si>
    <t>13NTETOH</t>
  </si>
  <si>
    <t>E,Z-2,10-TRIDECADIENE NITRILE IN ETHANOL</t>
  </si>
  <si>
    <t>13PDOTHP</t>
  </si>
  <si>
    <t>1,3-PROPANEDIOL MONO THP</t>
  </si>
  <si>
    <t>140</t>
  </si>
  <si>
    <t>trans-2-HEXEN-1-OL FCC</t>
  </si>
  <si>
    <t>141</t>
  </si>
  <si>
    <t>trans-2-HEXENYL ACETATE FCC</t>
  </si>
  <si>
    <t>142</t>
  </si>
  <si>
    <t>trans-2-HEXENYL BUTYRATE</t>
  </si>
  <si>
    <t>143</t>
  </si>
  <si>
    <t>trans-2-HEXENYL CAPROATE (HEXANOATE)</t>
  </si>
  <si>
    <t>144</t>
  </si>
  <si>
    <t>trans-2-HEXENYL PROPIONATE</t>
  </si>
  <si>
    <t>14BDDB</t>
  </si>
  <si>
    <t>1,4-BUTANEDIOL DIBUTYRATE</t>
  </si>
  <si>
    <t>14BDDV</t>
  </si>
  <si>
    <t>1,4-BUTANEDIOL DIVALERATE</t>
  </si>
  <si>
    <t>14DIACE4</t>
  </si>
  <si>
    <t>1,4-DIACETOXYBUTANE</t>
  </si>
  <si>
    <t>14IENOL</t>
  </si>
  <si>
    <t>e,e-9,11-TETRADECADIENOL</t>
  </si>
  <si>
    <t>14IENOLI</t>
  </si>
  <si>
    <t>9,11-TETRADECADIENOL ISOMERIZED</t>
  </si>
  <si>
    <t>14IENTHP</t>
  </si>
  <si>
    <t>e,e-9,11-TETRADECADIENOL THP</t>
  </si>
  <si>
    <t>14IENXLI</t>
  </si>
  <si>
    <t>9,11-TETRADECADIENOL CRYSTALLIZED (FROM ISOMERIZED MIX)</t>
  </si>
  <si>
    <t>14MEE816OL</t>
  </si>
  <si>
    <t>14-METHYL-E-8-HEXADECENOL</t>
  </si>
  <si>
    <t>14MEZ816AC</t>
  </si>
  <si>
    <t>14-METHYL-Z-8-HEXADECENYL ACETATE CRUDE FOR SAPONIFICATION</t>
  </si>
  <si>
    <t>14MEZ816OL</t>
  </si>
  <si>
    <t>14-METHYL-Z-8-HEXADECENOL</t>
  </si>
  <si>
    <t>151</t>
  </si>
  <si>
    <t>PRENYL ACETATE</t>
  </si>
  <si>
    <t>159</t>
  </si>
  <si>
    <t>1-PENTEN-3-OL, (ETHYL VINYL CARBINOL)</t>
  </si>
  <si>
    <t>1591</t>
  </si>
  <si>
    <t>1-PENTEN-3-OL, (ETHYL VINYL CARBINOL), NO ANTIOXIDANT</t>
  </si>
  <si>
    <t>159ETOH</t>
  </si>
  <si>
    <t>1-PENTEN-3-OL IN ETHANOL</t>
  </si>
  <si>
    <t>15DIACE5</t>
  </si>
  <si>
    <t>1,5-DIACETOXYPENTANE</t>
  </si>
  <si>
    <t>15PMD5VA</t>
  </si>
  <si>
    <t>ETHANOL (CONTAINS 15% PMD AND 5% #830 Van PGA)</t>
  </si>
  <si>
    <t>160</t>
  </si>
  <si>
    <t>1-OCTEN-3-OL, (AMYL VINYL CARBINOL) FCC</t>
  </si>
  <si>
    <t>6.1</t>
  </si>
  <si>
    <t>160-01ET</t>
  </si>
  <si>
    <t>1-OCTEN-3-OL 1% (IN ETHANOL)</t>
  </si>
  <si>
    <t>160ETOH</t>
  </si>
  <si>
    <t>1-OCTEN-3-OL (IN ETHANOL)</t>
  </si>
  <si>
    <t>161</t>
  </si>
  <si>
    <t>1-OCTEN-3-YL ACETATE FCC</t>
  </si>
  <si>
    <t>161PDMAP</t>
  </si>
  <si>
    <t>POLY-DMAP RECOVERED FROM 161</t>
  </si>
  <si>
    <t>4.1</t>
  </si>
  <si>
    <t>162</t>
  </si>
  <si>
    <t>cis-3-OCTEN-1-OL</t>
  </si>
  <si>
    <t>162-A</t>
  </si>
  <si>
    <t>3-OCTYNOL</t>
  </si>
  <si>
    <t>1621</t>
  </si>
  <si>
    <t>cis-3-OCTEN-1-OL, NO ANTIOXIDANT</t>
  </si>
  <si>
    <t>1622</t>
  </si>
  <si>
    <t>PEARLATE *cis-3-Octenyl propionate*</t>
  </si>
  <si>
    <t>1622DPG</t>
  </si>
  <si>
    <t>PEARLATE (IN DPG)</t>
  </si>
  <si>
    <t>1622ETOH</t>
  </si>
  <si>
    <t>PEARLATE (IN ETHANOL)</t>
  </si>
  <si>
    <t>162ETOH</t>
  </si>
  <si>
    <t>cis-3-OCTENOL IN ETHANOL</t>
  </si>
  <si>
    <t>163</t>
  </si>
  <si>
    <t>cis-4-HEPTEN-1-OL</t>
  </si>
  <si>
    <t>164</t>
  </si>
  <si>
    <t>1-HEXEN-3-OL</t>
  </si>
  <si>
    <t>166</t>
  </si>
  <si>
    <t>cis-2-HEXEN-1-OL</t>
  </si>
  <si>
    <t>166-B</t>
  </si>
  <si>
    <t>2-HEXYN-1-OL EVE ACETAL</t>
  </si>
  <si>
    <t>166-BB</t>
  </si>
  <si>
    <t>2-HEXYN-1-YL ACETAL THP</t>
  </si>
  <si>
    <t>166-C</t>
  </si>
  <si>
    <t>2-HEXYN-1-OL</t>
  </si>
  <si>
    <t>167</t>
  </si>
  <si>
    <t>*OBSOLETE CODE* DISCONTINUED 1-OCTEN-3-YL BUTYRATE FCC</t>
  </si>
  <si>
    <t>168</t>
  </si>
  <si>
    <t>cis-5-OCTENOL</t>
  </si>
  <si>
    <t>1681</t>
  </si>
  <si>
    <t>cis-5-OCTENOL, NO ANTIOXIDANT</t>
  </si>
  <si>
    <t>1682</t>
  </si>
  <si>
    <t>cis-5-OCTENYL PROPIONATE</t>
  </si>
  <si>
    <t>168DPPG</t>
  </si>
  <si>
    <t>cis-5-OCTEN-1-OL IN DIPROPYLENE GLYCOL</t>
  </si>
  <si>
    <t>168ETOH</t>
  </si>
  <si>
    <t>cis-5-OCTENOL IN ETHANOL</t>
  </si>
  <si>
    <t>168PG</t>
  </si>
  <si>
    <t>cis-5-OCTEN-1-OL (5% MAX) IN PROPYLENE GLYCOL</t>
  </si>
  <si>
    <t>169</t>
  </si>
  <si>
    <t>cis-2-PENTEN-1-OL</t>
  </si>
  <si>
    <t>16EXDDCN</t>
  </si>
  <si>
    <t>1,6Z-1-ETHOXYDODECA-1,6-DIENE</t>
  </si>
  <si>
    <t>170</t>
  </si>
  <si>
    <t>cis-3-NONEN-1-OL</t>
  </si>
  <si>
    <t>170ETOH</t>
  </si>
  <si>
    <t>cis-3-NONEN-1-OL IN ETHANOL</t>
  </si>
  <si>
    <t>171</t>
  </si>
  <si>
    <t>cis-4-DECEN-1-OL</t>
  </si>
  <si>
    <t>171-B</t>
  </si>
  <si>
    <t>4-DECYNYL ACETATE</t>
  </si>
  <si>
    <t>171ETOH</t>
  </si>
  <si>
    <t>cis-4-DECEN-1-OL IN ETHANOL</t>
  </si>
  <si>
    <t>172</t>
  </si>
  <si>
    <t>9-DECEN-1-OL</t>
  </si>
  <si>
    <t>173</t>
  </si>
  <si>
    <t>9-DECEN-1-YL ACETATE (RAW MATERIAL ONLY)</t>
  </si>
  <si>
    <t>174</t>
  </si>
  <si>
    <t>10-UNDECEN-1-OL</t>
  </si>
  <si>
    <t>1741</t>
  </si>
  <si>
    <t>10-UNDECEN-1-OL, NO ANTIOXIDANT</t>
  </si>
  <si>
    <t>175ETOH</t>
  </si>
  <si>
    <t>10-UNDECEN-1-YL ACETATE IN ETHANOL</t>
  </si>
  <si>
    <t>177-A</t>
  </si>
  <si>
    <t>3-HEPTYN-1-OL</t>
  </si>
  <si>
    <t>177ETOH</t>
  </si>
  <si>
    <t>cis-3-HEPTEN-1-OL IN ETHANOL</t>
  </si>
  <si>
    <t>178DPG1</t>
  </si>
  <si>
    <t>VIOLANA (1% IN DIPROPYLENE GLYCOL)</t>
  </si>
  <si>
    <t>178ETOH</t>
  </si>
  <si>
    <t>cis-3-HEPTENYL ACETATE IN ETHANOL</t>
  </si>
  <si>
    <t>179</t>
  </si>
  <si>
    <t>PEAR ACETATE *cis-3-Nonenyl acetate*</t>
  </si>
  <si>
    <t>179DPG</t>
  </si>
  <si>
    <t>PEAR ACETATE (IN DIPROPYLENE GLYCOL)</t>
  </si>
  <si>
    <t>179ETOH</t>
  </si>
  <si>
    <t>PEAR ACETATE (IN ETHANOL)</t>
  </si>
  <si>
    <t>17C8DDAC</t>
  </si>
  <si>
    <t>1,7-OCTANEDIOL DIACETATE</t>
  </si>
  <si>
    <t>17OCTDIO</t>
  </si>
  <si>
    <t>1,7-OCTANEDIOL</t>
  </si>
  <si>
    <t>180ETOH</t>
  </si>
  <si>
    <t>trans-2-HEPTEN-1-OL IN ETHANOL</t>
  </si>
  <si>
    <t>181ETOH</t>
  </si>
  <si>
    <t>trans-2-HEPTENYL ACETATE IN ETHANOL</t>
  </si>
  <si>
    <t>185</t>
  </si>
  <si>
    <t>trans-2-OCTEN-1-OL</t>
  </si>
  <si>
    <t>186</t>
  </si>
  <si>
    <t>2-OCTENYL ACETATE (HIGH TRANS)</t>
  </si>
  <si>
    <t>18729-46-9</t>
  </si>
  <si>
    <t>ETHYL CYCLOPROPYL CARBINOL</t>
  </si>
  <si>
    <t>188</t>
  </si>
  <si>
    <t>cis-2-NONEN-1-OL</t>
  </si>
  <si>
    <t>188-B</t>
  </si>
  <si>
    <t>2-NONYN-1-YL ACETAL</t>
  </si>
  <si>
    <t>188-C</t>
  </si>
  <si>
    <t>2-NONYN-1-OL</t>
  </si>
  <si>
    <t>1881</t>
  </si>
  <si>
    <t>cis-2-NONEN-1-OL, NO ANTIOXIDANT</t>
  </si>
  <si>
    <t>18EN3OLS</t>
  </si>
  <si>
    <t>(S)-(+)-1-OCTEN-3-OL</t>
  </si>
  <si>
    <t>190</t>
  </si>
  <si>
    <t>trans-2-NONEN-1-OL</t>
  </si>
  <si>
    <t>1901</t>
  </si>
  <si>
    <t>trans-2-NONEN-1-OL, NO ANTIOXIDANT</t>
  </si>
  <si>
    <t>199</t>
  </si>
  <si>
    <t>cis-2-PENTENYL ACETATE</t>
  </si>
  <si>
    <t>1BR2PNTYN</t>
  </si>
  <si>
    <t>1-BROMO-2-PENTYNE</t>
  </si>
  <si>
    <t>1BRNONAN</t>
  </si>
  <si>
    <t>1-BROMONONANE</t>
  </si>
  <si>
    <t>1C5EN3AC</t>
  </si>
  <si>
    <t>1-PENTEN-3-YL ACETATE</t>
  </si>
  <si>
    <t>1C5EN3BU</t>
  </si>
  <si>
    <t>1-PENTEN-3-YL BUTYRATE</t>
  </si>
  <si>
    <t>1C5EN3PP</t>
  </si>
  <si>
    <t>1-PENTEN-3-YL PROPIONATE</t>
  </si>
  <si>
    <t>1C5EN3PV</t>
  </si>
  <si>
    <t>1-PENTEN-3-YL PIVALATE</t>
  </si>
  <si>
    <t>1C6YN3BU</t>
  </si>
  <si>
    <t>1-HEXYN-3-YL BUTYRATE</t>
  </si>
  <si>
    <t>1C8YN3BU</t>
  </si>
  <si>
    <t>1-OCTYN-3-YL BUTYRATE</t>
  </si>
  <si>
    <t>1C9EN3IB</t>
  </si>
  <si>
    <t>1-NONEN-3-YL ISOBUTYRATE</t>
  </si>
  <si>
    <t>1CL2MPNT</t>
  </si>
  <si>
    <t>1-CHLORO-2-METHYLPENTANE</t>
  </si>
  <si>
    <t>1CL37DMD</t>
  </si>
  <si>
    <t>1-CHLORO-3,7-DIMETHYLDECANE</t>
  </si>
  <si>
    <t>1CL37DMN</t>
  </si>
  <si>
    <t>1-CHLORO-3,7-DIMETHYLNONANE</t>
  </si>
  <si>
    <t>1CL9MDCN</t>
  </si>
  <si>
    <t>1-CHLORO-9-METHYLDECANE</t>
  </si>
  <si>
    <t>1CLE1BTN</t>
  </si>
  <si>
    <t>trans-1-CHLORO-1-BUTENE</t>
  </si>
  <si>
    <t>1CLZ1BTN</t>
  </si>
  <si>
    <t>cis-1-CHLORO-1-BUTENE</t>
  </si>
  <si>
    <t>1DCY3OLR</t>
  </si>
  <si>
    <t>(R)-(+)-1-DECYN-3-OL</t>
  </si>
  <si>
    <t>1DCY3OLS</t>
  </si>
  <si>
    <t>(S)-(-)-1-DECYN-3-OL</t>
  </si>
  <si>
    <t>1E1310DI</t>
  </si>
  <si>
    <t>(1E,3E)-1-ETHOXYDECA-1,3-DIENE</t>
  </si>
  <si>
    <t>1E1369TR</t>
  </si>
  <si>
    <t>(1E,3E,6Z)-1-ETHOXYNONA-1,3,6-TRIENE</t>
  </si>
  <si>
    <t>1E13DP4U</t>
  </si>
  <si>
    <t>1-ETHOXY-1,3-DIPROPOXY-4-UNDECENE</t>
  </si>
  <si>
    <t>1E1407DI</t>
  </si>
  <si>
    <t>(1E,4Z)-1-ETHOXYHEPTA-1,4-DIENE</t>
  </si>
  <si>
    <t>1E5OD3ON</t>
  </si>
  <si>
    <t>1,trans-5-OCTADIEN-3-ONE</t>
  </si>
  <si>
    <t>1E693OL</t>
  </si>
  <si>
    <t>1,trans-6-NONADIEN-3-OL</t>
  </si>
  <si>
    <t>1ETH08AN</t>
  </si>
  <si>
    <t>1-ETHOXYOCTANE</t>
  </si>
  <si>
    <t>1ETH09AN</t>
  </si>
  <si>
    <t>1-ETHOXYNONANE</t>
  </si>
  <si>
    <t>1ETH09EN</t>
  </si>
  <si>
    <t>1-ETHOXY-1-NONENE</t>
  </si>
  <si>
    <t>1ETH10AN</t>
  </si>
  <si>
    <t>1-ETHOXYDECANE</t>
  </si>
  <si>
    <t>1ETH11AN</t>
  </si>
  <si>
    <t>1-ETHOXYUNDECANE</t>
  </si>
  <si>
    <t>1OCY3OLR</t>
  </si>
  <si>
    <t>(R)-(+)-1-OCTYN-3-OL</t>
  </si>
  <si>
    <t>1OCY3OLS</t>
  </si>
  <si>
    <t>(S)-(-)-1-OCTYN-3-OL</t>
  </si>
  <si>
    <t>1Z583OLR</t>
  </si>
  <si>
    <t>R-1-cis-5-OCTADIEN-3-OL</t>
  </si>
  <si>
    <t>1Z583OLS</t>
  </si>
  <si>
    <t>S-1-cis-5-OCTADIEN-3-OL</t>
  </si>
  <si>
    <t>1Z69DIEN</t>
  </si>
  <si>
    <t>(6Z)-1,6-NONADIENE</t>
  </si>
  <si>
    <t>210</t>
  </si>
  <si>
    <t>trans-2-TRIDECEN-1-OL</t>
  </si>
  <si>
    <t>21013DX</t>
  </si>
  <si>
    <t>4-ETHOXY-2,6-DI-7-DECEN-1-YL-1,3-DIOXANE</t>
  </si>
  <si>
    <t>21013ENL</t>
  </si>
  <si>
    <t>e,z-2,10-TRIDECADIEN-1-AL</t>
  </si>
  <si>
    <t>21013ENLDPG</t>
  </si>
  <si>
    <t>e,z-2,10-TRIDECADIEN-1-AL IN DPG</t>
  </si>
  <si>
    <t>21013NIT</t>
  </si>
  <si>
    <t>e,z-2,10-TRIDECADIENENITRILE</t>
  </si>
  <si>
    <t>21013NTDPG</t>
  </si>
  <si>
    <t>e,z-2,10-TRIDECADIENENITRILE IN DPG</t>
  </si>
  <si>
    <t>21014NIT</t>
  </si>
  <si>
    <t>e,z-2,10-TETRADECADIENENITRILE</t>
  </si>
  <si>
    <t>210ETOH</t>
  </si>
  <si>
    <t>trans-2-TRIDECEN-1-OL IN ETHANOL</t>
  </si>
  <si>
    <t>21114-TA</t>
  </si>
  <si>
    <t>e,z-2,11-TETRADECADIENAL (10% IN TRIACETIN)</t>
  </si>
  <si>
    <t>21114ENL</t>
  </si>
  <si>
    <t>e,z-2,11-TETRADECADIEN-1-AL</t>
  </si>
  <si>
    <t>21114NIT</t>
  </si>
  <si>
    <t>e,z-2,11-TETRADECADIENENITRILE</t>
  </si>
  <si>
    <t>211ETOH</t>
  </si>
  <si>
    <t>trans-2-TRIDECENYL ACETATE IN ETHANOL</t>
  </si>
  <si>
    <t>21215ENL</t>
  </si>
  <si>
    <t>e,z-2,12-PENTADECADIEN-1-AL</t>
  </si>
  <si>
    <t>21215NIT</t>
  </si>
  <si>
    <t>e,z-2,12-PENTADECADIENENITRILE</t>
  </si>
  <si>
    <t>21316NIT</t>
  </si>
  <si>
    <t>e,z-2,13-HEXADECADIENENITRILE</t>
  </si>
  <si>
    <t>220</t>
  </si>
  <si>
    <t>2,4-HEXADIEN-1-OL (SORBIC ALCOHOL)</t>
  </si>
  <si>
    <t>22DM6N3ON</t>
  </si>
  <si>
    <t>(6Z)-2,2-DIMETHYLNON-6-EN-3-ONE</t>
  </si>
  <si>
    <t>237TM682</t>
  </si>
  <si>
    <t>2,3,7-TRIMETHYL-6-OCTEN-2-OL</t>
  </si>
  <si>
    <t>237TM683</t>
  </si>
  <si>
    <t>2,3,7-TRIMETHYL-6-OCTEN-3-OL</t>
  </si>
  <si>
    <t>237TMM28</t>
  </si>
  <si>
    <t>2,3,7-TRIMETHYL-7-METHOXY-2-OCTANOL</t>
  </si>
  <si>
    <t>23DHFSAL</t>
  </si>
  <si>
    <t>2,3-DIHYDROFARNESAL</t>
  </si>
  <si>
    <t>23EPX8AL</t>
  </si>
  <si>
    <t>2,3-EPOXYOCTANAL</t>
  </si>
  <si>
    <t>23ZHX5MF</t>
  </si>
  <si>
    <t>2-(3Z)-3-HEXEN-1-YL-5-METHYLFURAN</t>
  </si>
  <si>
    <t>240</t>
  </si>
  <si>
    <t>2,4-DECADIEN-1-OL</t>
  </si>
  <si>
    <t>240ETOH</t>
  </si>
  <si>
    <t>2,4-DECADIEN-1-OL IN ETHANOL</t>
  </si>
  <si>
    <t>245ETOH</t>
  </si>
  <si>
    <t>2,4-UNDECADIEN-1-OL IN ETHANOL</t>
  </si>
  <si>
    <t>247IENAT</t>
  </si>
  <si>
    <t>e,e-2,4-HEPTADIENYL ACETATE</t>
  </si>
  <si>
    <t>248TMM3N</t>
  </si>
  <si>
    <t>2,4,8-TRIMETHYL-8-METHOXY-3-NONANOL</t>
  </si>
  <si>
    <t>24DM5ENAD</t>
  </si>
  <si>
    <t>2,4-DIMETHYLPENTENOIC ACID</t>
  </si>
  <si>
    <t>24HEXDEA</t>
  </si>
  <si>
    <t>e,e-2,4-HEXADIENAL DIETHYL ACETAL</t>
  </si>
  <si>
    <t>24NNDN</t>
  </si>
  <si>
    <t>2,4-NONANEDIONE</t>
  </si>
  <si>
    <t>250ETOH</t>
  </si>
  <si>
    <t>2,4-DODECADIEN-1-OL IN ETHANOL</t>
  </si>
  <si>
    <t>255</t>
  </si>
  <si>
    <t>SPILANTHOL</t>
  </si>
  <si>
    <t>255ETOH</t>
  </si>
  <si>
    <t>SPILANTHOL IN ETHANOL</t>
  </si>
  <si>
    <t>255ETOH-2</t>
  </si>
  <si>
    <t>255MCT</t>
  </si>
  <si>
    <t>SPILANTHOL (10% IN MEDIUM CHAIN TRIGLYCERIDES (PALM FREE))</t>
  </si>
  <si>
    <t>255PG</t>
  </si>
  <si>
    <t>SPILANTHOL (10% IN PROPYLENE GLYCOL)</t>
  </si>
  <si>
    <t>256IPA</t>
  </si>
  <si>
    <t>PELLITORINE (40% IN ISOPROPANOL)</t>
  </si>
  <si>
    <t>256PG</t>
  </si>
  <si>
    <t>PELLITORINE (10% IN PROPYLENE GLYCOL)</t>
  </si>
  <si>
    <t>25BMXETH</t>
  </si>
  <si>
    <t>ETHANOL (CONTAINS 25% BRIMIX)</t>
  </si>
  <si>
    <t>25DMBCHP</t>
  </si>
  <si>
    <t>2,5-DIMETHYLBICYCLO[3.2.0]HEPT-2-ENE</t>
  </si>
  <si>
    <t>25HDBMX</t>
  </si>
  <si>
    <t>ETHANOL (CONTAINS 25% HDBRIMIX)</t>
  </si>
  <si>
    <t>260</t>
  </si>
  <si>
    <t>alpha-IONOL</t>
  </si>
  <si>
    <t>2601</t>
  </si>
  <si>
    <t>alpha-IONOL, NO ANTIOXIDANT</t>
  </si>
  <si>
    <t>261ETOH</t>
  </si>
  <si>
    <t>alpha-IONYL ACETATE IN ETHANOL</t>
  </si>
  <si>
    <t>265</t>
  </si>
  <si>
    <t>beta-IONOL</t>
  </si>
  <si>
    <t>266</t>
  </si>
  <si>
    <t>beta-IONYL ACETATE</t>
  </si>
  <si>
    <t>266PDMAP</t>
  </si>
  <si>
    <t>POLY-DMAP RECOVERED FROM 266</t>
  </si>
  <si>
    <t>2710ENOL</t>
  </si>
  <si>
    <t>e,z-2,7-DECADIEN-1-OL</t>
  </si>
  <si>
    <t>2710NIT</t>
  </si>
  <si>
    <t>2,7-DECADIENENITRILE</t>
  </si>
  <si>
    <t>2710NTET</t>
  </si>
  <si>
    <t>E,Z-2,7-DECADIENE NITRILE IN ETHANOL</t>
  </si>
  <si>
    <t>2711ENAL</t>
  </si>
  <si>
    <t>e,z-2,7-UNDECADIEN-1-AL</t>
  </si>
  <si>
    <t>2711NIT</t>
  </si>
  <si>
    <t>e,z-2,7-UNDECADIENENITRILE</t>
  </si>
  <si>
    <t>274-A</t>
  </si>
  <si>
    <t>TETRAHYDROIONONE</t>
  </si>
  <si>
    <t>279-1W</t>
  </si>
  <si>
    <t>SOOTHING GREEN TEA ODOR WITH (10% IN ETHANOL)</t>
  </si>
  <si>
    <t>279-1WN</t>
  </si>
  <si>
    <t>SOOTHING GREEN TEA ACCORD WITH 279 (NEAT)</t>
  </si>
  <si>
    <t>279-1WO</t>
  </si>
  <si>
    <t>SOOTHING GREEN TEA ODOR WITHOUT (10% IN ETHANOL)</t>
  </si>
  <si>
    <t>279-1WON</t>
  </si>
  <si>
    <t>SOOTHING GREEN TEA ACCORD WITHOUT 279 (NEAT)</t>
  </si>
  <si>
    <t>279-2W</t>
  </si>
  <si>
    <t>LUSCIOUS LEMON ODOR WITH (10% IN ETHANOL)</t>
  </si>
  <si>
    <t>279-2WETOH</t>
  </si>
  <si>
    <t>LUSCIOUS LEMON ACCORD (IN ETOH)</t>
  </si>
  <si>
    <t>279-2WN</t>
  </si>
  <si>
    <t>LUSCIOUS LEMON ACCORD WITH 279 (NEAT)</t>
  </si>
  <si>
    <t>279-2WO</t>
  </si>
  <si>
    <t>LUSCIOUS LEMON ODOR WITHOUT (10% IN ETHANOL)</t>
  </si>
  <si>
    <t>279-2WON</t>
  </si>
  <si>
    <t>LUSCIOUS LEMON ACCORD WITHOUT 279 (NEAT)</t>
  </si>
  <si>
    <t>279-SH4</t>
  </si>
  <si>
    <t>SHAMPOO WITH 279</t>
  </si>
  <si>
    <t>279-SUS</t>
  </si>
  <si>
    <t>HYDROFLEUR *6-Hydroxy-2,6-dimethylheptanal*</t>
  </si>
  <si>
    <t>279ETOH</t>
  </si>
  <si>
    <t>HYDROFLEUR IN ETHANOL</t>
  </si>
  <si>
    <t>280</t>
  </si>
  <si>
    <t>AQUAFLOR *6-Methoxy-2,6-dimethylheptanal*</t>
  </si>
  <si>
    <t>280-01ET</t>
  </si>
  <si>
    <t>AQUAFLOR 1% (IN ETHANOL)</t>
  </si>
  <si>
    <t>280-10DP</t>
  </si>
  <si>
    <t>AQUAFLOR (1.0% IN DPG)</t>
  </si>
  <si>
    <t>280ETOH</t>
  </si>
  <si>
    <t>AQUAFLOR (IN ETHANOL)</t>
  </si>
  <si>
    <t>281</t>
  </si>
  <si>
    <t>3-METHYLHEXANAL</t>
  </si>
  <si>
    <t>2811ENAL</t>
  </si>
  <si>
    <t>e,z-2,8-UNDECADIEN-1-AL</t>
  </si>
  <si>
    <t>2811NIT</t>
  </si>
  <si>
    <t>e,z-2,8-UNDECADIENENITRILE</t>
  </si>
  <si>
    <t>282</t>
  </si>
  <si>
    <t>6-METHYLHEPTANAL</t>
  </si>
  <si>
    <t>282-EE</t>
  </si>
  <si>
    <t>6-METHYLHEPTANAL ENOL ETHER</t>
  </si>
  <si>
    <t>282ET0-025</t>
  </si>
  <si>
    <t>6-METHYLHEPTANAL (0.025% IN ETHANOL)</t>
  </si>
  <si>
    <t>282ETOH</t>
  </si>
  <si>
    <t>6-METHYLHEPTANAL IN ETHANOL</t>
  </si>
  <si>
    <t>2841MCT</t>
  </si>
  <si>
    <t>12-METHYLTRIDECANAL, NO ANTIOXIDANT (10% IN MCT)</t>
  </si>
  <si>
    <t>2841N</t>
  </si>
  <si>
    <t>12-METHYLTRIDECANAL, NO ANTIOXIDANT (NEAT)</t>
  </si>
  <si>
    <t>284ETOH</t>
  </si>
  <si>
    <t>12-METHYLTRIDECANAL (0.1%) IN ETHANOL</t>
  </si>
  <si>
    <t>284MCT</t>
  </si>
  <si>
    <t>12-METHYLTRIDECANAL (10% IN MEDIUM CHAIN TRIGLYCERIDES)</t>
  </si>
  <si>
    <t>284MCT1</t>
  </si>
  <si>
    <t>12-METHYLTRIDECANAL (1% IN MEDIUM CHAIN TRIGLYCERIDES)</t>
  </si>
  <si>
    <t>284MCTET</t>
  </si>
  <si>
    <t>12-METHYLTRIDECANAL (10% IN MCT) (ALL AT 10% IN ETHANOL)</t>
  </si>
  <si>
    <t>284N</t>
  </si>
  <si>
    <t>12-METHYLTRIDECANAL (NEAT)</t>
  </si>
  <si>
    <t>284N-EE</t>
  </si>
  <si>
    <t>12-METHYLTRIDECANAL ENOL ETHERS</t>
  </si>
  <si>
    <t>285-DEA</t>
  </si>
  <si>
    <t>5-ETHYL-2-METHYLNONANAL DIETHYL ACETAL</t>
  </si>
  <si>
    <t>285-EE</t>
  </si>
  <si>
    <t>5-ETHYL-2-METHYL-2-NONENYL METHYL ETHER</t>
  </si>
  <si>
    <t>287</t>
  </si>
  <si>
    <t>TRIDECANAL</t>
  </si>
  <si>
    <t>287-AA</t>
  </si>
  <si>
    <t>TRIDECANAL APPROX. 50% IN CYCLOHEXANE</t>
  </si>
  <si>
    <t>288</t>
  </si>
  <si>
    <t>2-METHYL BUTYRALDEHYDE FCC</t>
  </si>
  <si>
    <t>2912ENAL</t>
  </si>
  <si>
    <t>e,z-2,9-DODECADIEN-1-AL</t>
  </si>
  <si>
    <t>2912NIT</t>
  </si>
  <si>
    <t>e,z-2,9-DODECADIENENITRILE</t>
  </si>
  <si>
    <t>294</t>
  </si>
  <si>
    <t>NONANAL BRI (ALDEHYDE C-9) (RAW MATERIAL ONLY)</t>
  </si>
  <si>
    <t>294S</t>
  </si>
  <si>
    <t>NONANAL (SUSTAINABLE SOURCE)</t>
  </si>
  <si>
    <t>2C9ENDPA</t>
  </si>
  <si>
    <t>2-NONENAL DIPROPYL ACETAL</t>
  </si>
  <si>
    <t>2CL5ETNN</t>
  </si>
  <si>
    <t>2-CHLORO-5-ETHYLNONANE</t>
  </si>
  <si>
    <t>2CLPNTAN</t>
  </si>
  <si>
    <t>2-CHLOROPENTANE</t>
  </si>
  <si>
    <t>2DECANOL</t>
  </si>
  <si>
    <t>2-DECANOL</t>
  </si>
  <si>
    <t>2E26ENAL</t>
  </si>
  <si>
    <t>2-ETHYL-2-HEXENAL</t>
  </si>
  <si>
    <t>2EUDC5Y4</t>
  </si>
  <si>
    <t>e-2-UNDECEN-5-YN-4-OL</t>
  </si>
  <si>
    <t>2HEPTACE</t>
  </si>
  <si>
    <t>2-HEPTYL ACETATE</t>
  </si>
  <si>
    <t>2HP2UENL</t>
  </si>
  <si>
    <t>2-HEPTYL-2-UNDECENAL (MIX OF E AND Z)</t>
  </si>
  <si>
    <t>2HXDCNOL</t>
  </si>
  <si>
    <t>2-HEXADECANOL</t>
  </si>
  <si>
    <t>2M13DXLN</t>
  </si>
  <si>
    <t>2-METHYL-1,3-DIOXOLANE</t>
  </si>
  <si>
    <t>2M1C5ENE</t>
  </si>
  <si>
    <t>2-METHYL-1-PENTENE</t>
  </si>
  <si>
    <t>2M1PNTOL</t>
  </si>
  <si>
    <t>2-METHYL-1-PENTANOL</t>
  </si>
  <si>
    <t>2M334MDA</t>
  </si>
  <si>
    <t>2-METHYL-3-[3,4-(METHYLENEDIOXY)PHENYL]PROPIONIC ACID</t>
  </si>
  <si>
    <t>2M334MDX</t>
  </si>
  <si>
    <t>2-METHYL-3-[3,4-(METHYLENEDIOXY)PHENYL]-1-PROPANOL</t>
  </si>
  <si>
    <t>2M3BSNEC</t>
  </si>
  <si>
    <t>2-METHYL-3-BUTEN-2-YL SENECIOATE</t>
  </si>
  <si>
    <t>2MBUMGBR</t>
  </si>
  <si>
    <t>2-METHYLBUTYLMAGNESIUM BROMIDE 30% (IN THF/METHF) WATER REACTIVE</t>
  </si>
  <si>
    <t>2MEBUBUT</t>
  </si>
  <si>
    <t>2-METHYLBUTYL BUTYRATE</t>
  </si>
  <si>
    <t>2MEBUDJ</t>
  </si>
  <si>
    <t>2-METHYLBUTYL DIHYDRO JASMONATE</t>
  </si>
  <si>
    <t>2MP248UD</t>
  </si>
  <si>
    <t>(2E,4E,8Z)-N-(2-Methylpropyl)-2,4,8-Undecatrienamide</t>
  </si>
  <si>
    <t>2MPTMGCL</t>
  </si>
  <si>
    <t>2-METHYLPENTYLMAGNESIUM CHLORIDE IN THF (WATER REACTIVE)</t>
  </si>
  <si>
    <t>2OXHX3BU</t>
  </si>
  <si>
    <t>2-OXOHEXAN-3-YL BUTYRATE</t>
  </si>
  <si>
    <t>2OXOC3BU</t>
  </si>
  <si>
    <t>2-OXOOCTAN-3-YL BUTYRATE</t>
  </si>
  <si>
    <t>2PNTYNEV</t>
  </si>
  <si>
    <t>2-PENTYN-1-OL EVE ACETAL</t>
  </si>
  <si>
    <t>2PNTYNOL</t>
  </si>
  <si>
    <t>2-PENTYN-1-OL</t>
  </si>
  <si>
    <t>2PTDCNOL</t>
  </si>
  <si>
    <t>2-PENTADECANOL</t>
  </si>
  <si>
    <t>2UNDCNOL</t>
  </si>
  <si>
    <t>2-UNDECANOL</t>
  </si>
  <si>
    <t>2UYNLDEA</t>
  </si>
  <si>
    <t>2-UNDECYNAL DIETHYL ACETAL</t>
  </si>
  <si>
    <t>2UYNLDMA</t>
  </si>
  <si>
    <t>2-UNDECYNAL DIMETHYL ACETAL</t>
  </si>
  <si>
    <t>301</t>
  </si>
  <si>
    <t>HEPTANAL DIMETHYL ACETAL</t>
  </si>
  <si>
    <t>310</t>
  </si>
  <si>
    <t>PARMAVERT *2-Nonynal dimethyl acetal*</t>
  </si>
  <si>
    <t>310DPG1</t>
  </si>
  <si>
    <t>PARMAVERT (1% IN DPG)</t>
  </si>
  <si>
    <t>310ETOH</t>
  </si>
  <si>
    <t>PARMAVERT IN ETHANOL</t>
  </si>
  <si>
    <t>311</t>
  </si>
  <si>
    <t>LEAF ALCOHOL (ETHYL) ACETAL</t>
  </si>
  <si>
    <t>312UN</t>
  </si>
  <si>
    <t>CITRACETAL UNPERFUMED</t>
  </si>
  <si>
    <t>313</t>
  </si>
  <si>
    <t>trans-2-HEXENAL DIETHYL ACETAL</t>
  </si>
  <si>
    <t>317</t>
  </si>
  <si>
    <t>e,z-2,6-NONADIEN-1-AL DIETHYL ACETAL</t>
  </si>
  <si>
    <t>317UN</t>
  </si>
  <si>
    <t>e,z-2,6-NONADIEN-1-AL DIETHYL ACETAL (UNPERFUMED)</t>
  </si>
  <si>
    <t>321</t>
  </si>
  <si>
    <t>BENZALDEHYDE DIMETHYL ACETAL</t>
  </si>
  <si>
    <t>324</t>
  </si>
  <si>
    <t>HYDROXY CITRONELLAL DIETHYL ACETAL</t>
  </si>
  <si>
    <t>324DPG</t>
  </si>
  <si>
    <t>HYDROXY CITRONELLAL DIETHYL ACETAL IN DPG</t>
  </si>
  <si>
    <t>324UN</t>
  </si>
  <si>
    <t>HYDROXY CITRONELLAL DIETHYL ACETAL UNPERFUMED</t>
  </si>
  <si>
    <t>330</t>
  </si>
  <si>
    <t>ORRISOL *3,6-Nonadienol*</t>
  </si>
  <si>
    <t>330-01ET</t>
  </si>
  <si>
    <t>3,6-NONADIENOL BRI 1% (IN ETHANOL)</t>
  </si>
  <si>
    <t>330DPG</t>
  </si>
  <si>
    <t>ORRISOL IN DPG</t>
  </si>
  <si>
    <t>330ETOH</t>
  </si>
  <si>
    <t>3,6-NONADIENOL BRI (IN ETHANOL)</t>
  </si>
  <si>
    <t>330ETOH-2</t>
  </si>
  <si>
    <t>332</t>
  </si>
  <si>
    <t>e,z-2,6-NONADIENAL FCC</t>
  </si>
  <si>
    <t>332-B</t>
  </si>
  <si>
    <t>7,9,9-TRIETHOXY-3-NONENE, (3Z)-</t>
  </si>
  <si>
    <t>3321</t>
  </si>
  <si>
    <t>e,z-2,6-NONADIENAL FCC, NO ANTIOXIDANT</t>
  </si>
  <si>
    <t>332DIOX</t>
  </si>
  <si>
    <t>4-ETHOXY-2,6-DI-3-HEXEN-1-YL-1,3-DIOXANE</t>
  </si>
  <si>
    <t>332DPG</t>
  </si>
  <si>
    <t>e,z-2,6-NONADIENAL (10.5% IN DIPROPYLENE GLYCOL)</t>
  </si>
  <si>
    <t>332DPG01</t>
  </si>
  <si>
    <t>e,z-2,6-NONADIENAL (0.1% IN DIPROPYLENE GLYCOL)</t>
  </si>
  <si>
    <t>332DPG1</t>
  </si>
  <si>
    <t>e,z-2,6-NONADIENAL (1% IN DIPROPYLENE GLYCOL)</t>
  </si>
  <si>
    <t>332ETOH</t>
  </si>
  <si>
    <t>e,z-2,6-NONADIENAL IN ETHANOL</t>
  </si>
  <si>
    <t>332FF</t>
  </si>
  <si>
    <t>335</t>
  </si>
  <si>
    <t>e,z-2,6-NONADIENOL FCC</t>
  </si>
  <si>
    <t>335-B</t>
  </si>
  <si>
    <t>cis-6-NONEN-2-YN-1-OL (ETHYL) ACETAL</t>
  </si>
  <si>
    <t>335-B3</t>
  </si>
  <si>
    <t>cis-6-NONEN-2-YN-1-OL (PVE) ACETAL</t>
  </si>
  <si>
    <t>335-BB</t>
  </si>
  <si>
    <t>cis-6-NONEN-2-YN-1-OL ACETAL THP ETHER</t>
  </si>
  <si>
    <t>335-C</t>
  </si>
  <si>
    <t>cis-6-NONEN-2-YN-1-OL</t>
  </si>
  <si>
    <t>3351</t>
  </si>
  <si>
    <t>e,z-2,6-NONADIENOL FCC, NO ANTIOXIDANT</t>
  </si>
  <si>
    <t>335BUTY</t>
  </si>
  <si>
    <t>e,z-2,6-NONADIEN-1-YL BUTYRATE</t>
  </si>
  <si>
    <t>335DPG</t>
  </si>
  <si>
    <t>e,z-2,6-NONADIENOL (10% IN DIPROPYLENE GLYCOL)</t>
  </si>
  <si>
    <t>335DPG1</t>
  </si>
  <si>
    <t>e,z-2,6-NONADIENOL (1% IN DIPROPYLENE GLYCOL)</t>
  </si>
  <si>
    <t>335ETOH</t>
  </si>
  <si>
    <t>e,z-2,6-NONADIENOL IN ETHANOL</t>
  </si>
  <si>
    <t>336</t>
  </si>
  <si>
    <t>e,z-2,6-NONADIENYL ACETATE</t>
  </si>
  <si>
    <t>337</t>
  </si>
  <si>
    <t>cis-6-NONENOL FCC</t>
  </si>
  <si>
    <t>337-10DP</t>
  </si>
  <si>
    <t>cis-6-NONEN-1-OL FCC (1.0% IN DIPROPYLENE GLYCOL)</t>
  </si>
  <si>
    <t>337-B2</t>
  </si>
  <si>
    <t>cis-6-NONENYL PROPIONATE</t>
  </si>
  <si>
    <t>3371</t>
  </si>
  <si>
    <t>cis-6-NONENOL FCC, NO ANTIOXIDANT</t>
  </si>
  <si>
    <t>337DPG5</t>
  </si>
  <si>
    <t>cis-6-NONEN-1-OL FCC (5% IN DIPROPYLENE GLYCOL)</t>
  </si>
  <si>
    <t>338</t>
  </si>
  <si>
    <t>3,6-NONADIEN-1-YL ACETATE</t>
  </si>
  <si>
    <t>3381</t>
  </si>
  <si>
    <t>3,6-NONADIEN-1-YL ACETATE, NO ANTIOXIDANT</t>
  </si>
  <si>
    <t>338DPG</t>
  </si>
  <si>
    <t>3,6-NONADIENYL ACETATE IN DPG</t>
  </si>
  <si>
    <t>338ETOH</t>
  </si>
  <si>
    <t>3,6-NONADIENYL ACETATE IN ETHANOL</t>
  </si>
  <si>
    <t>3392</t>
  </si>
  <si>
    <t>z,z-3,6-NONADIEN-1-OL</t>
  </si>
  <si>
    <t>340-A</t>
  </si>
  <si>
    <t>cis-3-HEXENYL OXY-ACETALDEHYDE DEA</t>
  </si>
  <si>
    <t>341</t>
  </si>
  <si>
    <t>e,z-2,6-DODECADIEN-1-AL</t>
  </si>
  <si>
    <t>341-E</t>
  </si>
  <si>
    <t>1,1,3-TRIETHOXY-6-DODECENE, (6Z)-</t>
  </si>
  <si>
    <t>343</t>
  </si>
  <si>
    <t>AQUADIENAL *4,8-UNDECADIENAL*</t>
  </si>
  <si>
    <t>343ET0-0025</t>
  </si>
  <si>
    <t>4,8-UNDECADIENAL (0.0025% IN ETHANOL)</t>
  </si>
  <si>
    <t>343ETOH</t>
  </si>
  <si>
    <t>4,8-UNDECADIENAL (IN ETHANOL)</t>
  </si>
  <si>
    <t>345</t>
  </si>
  <si>
    <t>e,e-2,6-NONADIEN-1-AL</t>
  </si>
  <si>
    <t>3451CN</t>
  </si>
  <si>
    <t>e,e-2,6-NONADIEN-1-AL, NO ANTIOXIDANT</t>
  </si>
  <si>
    <t>345CN</t>
  </si>
  <si>
    <t>345DPG01</t>
  </si>
  <si>
    <t>e,e-2,6-NONADIEN-1-AL (0.1% IN DIPROPYLENE GLYCOL)</t>
  </si>
  <si>
    <t>345DPG1</t>
  </si>
  <si>
    <t>e,e-2,6-NONADIEN-1-AL (1% IN DIPROPYLENE GLYCOL)</t>
  </si>
  <si>
    <t>348T1793</t>
  </si>
  <si>
    <t>3,4,8-TRIMETHYL-1,7-NONADIEN-3-OL</t>
  </si>
  <si>
    <t>349</t>
  </si>
  <si>
    <t>trans-2-PENTEN-1-AL</t>
  </si>
  <si>
    <t>3491</t>
  </si>
  <si>
    <t>trans-2-PENTEN-1-AL, NO ANTIOXIDANT</t>
  </si>
  <si>
    <t>349DIOX</t>
  </si>
  <si>
    <t>4-ETHOXY-2,6-DIETHYL-1,3-DIOXANE</t>
  </si>
  <si>
    <t>349ETOH</t>
  </si>
  <si>
    <t>trans-2-PENTENAL IN ETHANOL</t>
  </si>
  <si>
    <t>34ENMGCL</t>
  </si>
  <si>
    <t>3-BUTENYL MAGNESIUM CHLORIDE, 3M IN THF (WATER REACTIVE)</t>
  </si>
  <si>
    <t>34MP2M1P</t>
  </si>
  <si>
    <t>3-(4-][METHOXYPHENYL)-2-METHYL-1-PROPANOL</t>
  </si>
  <si>
    <t>34MP2MPA</t>
  </si>
  <si>
    <t>3-(4-METHOXYPHENYL)-2-METHYLPROPIONIC ACID</t>
  </si>
  <si>
    <t>350</t>
  </si>
  <si>
    <t>trans-2-HEXENAL (LEAF ALDEHYDE) FCC</t>
  </si>
  <si>
    <t>350DIOX</t>
  </si>
  <si>
    <t>4-ETHOXY-2,6-DIPROPYL-1,3-DIOXANE</t>
  </si>
  <si>
    <t>350NAT</t>
  </si>
  <si>
    <t>trans-2-HEXENAL (LEAF ALDEHYDE) (NATURAL) FCC</t>
  </si>
  <si>
    <t>350NOFL</t>
  </si>
  <si>
    <t>trans-2-HEXENAL</t>
  </si>
  <si>
    <t>351</t>
  </si>
  <si>
    <t>trans-2-HEPTEN-1-AL</t>
  </si>
  <si>
    <t>351CN</t>
  </si>
  <si>
    <t>351DIOX</t>
  </si>
  <si>
    <t>4-ETHOXY-2,6-DIBUTYL-1,3-DIOXANE</t>
  </si>
  <si>
    <t>351DPG</t>
  </si>
  <si>
    <t>trans-2-HEPTENAL IN DPG</t>
  </si>
  <si>
    <t>352</t>
  </si>
  <si>
    <t>trans-2-OCTEN-1-AL FCC</t>
  </si>
  <si>
    <t>3521</t>
  </si>
  <si>
    <t>trans-2-OCTEN-1-AL FCC, NO ANTIOXIDANT</t>
  </si>
  <si>
    <t>352DIOX</t>
  </si>
  <si>
    <t>4-ETHOXY-2,6-DIPENTYL-1,3-DIOXANE</t>
  </si>
  <si>
    <t>352ETOH</t>
  </si>
  <si>
    <t>trans-2-OCTEN-1-AL IN ETHANOL</t>
  </si>
  <si>
    <t>353</t>
  </si>
  <si>
    <t>trans-2-NONEN-1-AL FCC</t>
  </si>
  <si>
    <t>353-SUS</t>
  </si>
  <si>
    <t>3531</t>
  </si>
  <si>
    <t>trans-2-NONEN-1-AL FCC, NO ANTIOXIDANT</t>
  </si>
  <si>
    <t>3531-SUS</t>
  </si>
  <si>
    <t>353DIOX</t>
  </si>
  <si>
    <t>4-ETHOXY-2,6-DIHEXYL-1,3-DIOXANE</t>
  </si>
  <si>
    <t>354</t>
  </si>
  <si>
    <t>trans-2-DECEN-1-AL FCC</t>
  </si>
  <si>
    <t>354-1W</t>
  </si>
  <si>
    <t>TANGY TANGERINE ODOR WITH (10% IN ETHANOL)</t>
  </si>
  <si>
    <t>354-1WN</t>
  </si>
  <si>
    <t>TANGY TANGERINE ACCORD WITH 354 (NEAT)</t>
  </si>
  <si>
    <t>354-1WO</t>
  </si>
  <si>
    <t>TANGY TANGERINE ODOR WITHOUT (10% IN ETHANOL)</t>
  </si>
  <si>
    <t>354-1WON</t>
  </si>
  <si>
    <t>TANGY TANGERINE ACCORD WITHOUT 354 (NEAT)</t>
  </si>
  <si>
    <t>3541</t>
  </si>
  <si>
    <t>trans-2-DECEN-1-AL FCC, NO ANTIOXIDANT</t>
  </si>
  <si>
    <t>354DIOX</t>
  </si>
  <si>
    <t>4-ETHOXY-2,6-DIHEPTYL-1,3-DIOXANE</t>
  </si>
  <si>
    <t>354ETOH</t>
  </si>
  <si>
    <t>trans-2-DECEN-1-AL IN ETHANOL</t>
  </si>
  <si>
    <t>355</t>
  </si>
  <si>
    <t>2-UNDECENAL (HIGH TRANS)</t>
  </si>
  <si>
    <t>3551</t>
  </si>
  <si>
    <t>2-UNDECENAL (HIGH TRANS), NO ANTIOXIDANT</t>
  </si>
  <si>
    <t>355DIOX</t>
  </si>
  <si>
    <t>4-ETHOXY-2,6-DIOCTYL-1,3-DIOXANE</t>
  </si>
  <si>
    <t>356</t>
  </si>
  <si>
    <t>VALENCIAL FCC *trans-2-Dodecenal*</t>
  </si>
  <si>
    <t>356-3WN</t>
  </si>
  <si>
    <t>PAMPLEMOUSSE BURST ACCORD WITH 356 (NEAT)</t>
  </si>
  <si>
    <t>356-3WON</t>
  </si>
  <si>
    <t>PAMPLEMOUSSE BURST ACCORD WITHOUT 356 (NEAT)</t>
  </si>
  <si>
    <t>356-CND1</t>
  </si>
  <si>
    <t>CANDLE WITH 356</t>
  </si>
  <si>
    <t>356-ND</t>
  </si>
  <si>
    <t>2-DODECENAL (HIGH TRANS) (NOT DISTILLED)</t>
  </si>
  <si>
    <t>356-SH3</t>
  </si>
  <si>
    <t>SHAMPOO WITH 356</t>
  </si>
  <si>
    <t>356-SUS</t>
  </si>
  <si>
    <t>VALENCIAL FCC (trans-2-Dodecenal)</t>
  </si>
  <si>
    <t>356-SUS-ETOH</t>
  </si>
  <si>
    <t>VALENCIAL FCC (IN ETHANOL)</t>
  </si>
  <si>
    <t>3561</t>
  </si>
  <si>
    <t>VALENCIAL FCC, NO ANTIOXIDANT (trans-2-Dodecenal)</t>
  </si>
  <si>
    <t>3561-SUS</t>
  </si>
  <si>
    <t>356DIOX</t>
  </si>
  <si>
    <t>4-ETHOXY-2,6-DINONYL-1,3-DIOXANE</t>
  </si>
  <si>
    <t>356DPG1</t>
  </si>
  <si>
    <t>2-DODECENAL (HIGH TRANS) 1% IN DPG</t>
  </si>
  <si>
    <t>356PDIOX</t>
  </si>
  <si>
    <t>4-PROPOXY-2,6-DINONYL-1,3-DIOXANE</t>
  </si>
  <si>
    <t>357</t>
  </si>
  <si>
    <t>2-TRIDECENAL (HIGH TRANS) FCC</t>
  </si>
  <si>
    <t>3571</t>
  </si>
  <si>
    <t>2-TRIDECENAL (HIGH TRANS) FCC, NO ANTIOXIDANT</t>
  </si>
  <si>
    <t>357DIOX</t>
  </si>
  <si>
    <t>4-ETHOXY-2,6-DIDECYL-1,3-DIOXANE</t>
  </si>
  <si>
    <t>357DIOX50</t>
  </si>
  <si>
    <t>4-ETHOXY-2,6-DIDECYL-1,3-DIOXANE (50% IN CYCLOHEXANE)</t>
  </si>
  <si>
    <t>357DPPG</t>
  </si>
  <si>
    <t>2-TRIDECENAL (HIGH TRANS) FCC IN DIPROPYLENE GLYCOL</t>
  </si>
  <si>
    <t>357ISVET</t>
  </si>
  <si>
    <t>Z,E-3,5-HEPTADIENYL ISOVALERATE IN ETHANOL</t>
  </si>
  <si>
    <t>358</t>
  </si>
  <si>
    <t>2-TETRADECENAL (HIGH TRANS)</t>
  </si>
  <si>
    <t>358DIOX</t>
  </si>
  <si>
    <t>4-ETHOXY-2,6-DIUNDECYL-1,3-DIOXANE</t>
  </si>
  <si>
    <t>359</t>
  </si>
  <si>
    <t>CANTALAL *cis-5-OCTENAL*</t>
  </si>
  <si>
    <t>3591</t>
  </si>
  <si>
    <t>CANTALAL *cis-5-OCTENAL*, NO ANTIOXIDANT</t>
  </si>
  <si>
    <t>359DPG</t>
  </si>
  <si>
    <t>cis-5-OCTENAL IN DPG</t>
  </si>
  <si>
    <t>359ETOH</t>
  </si>
  <si>
    <t>CANTALAL *cis-5-OCTENAL* IN ETHANOL</t>
  </si>
  <si>
    <t>359ETOH-2</t>
  </si>
  <si>
    <t>360</t>
  </si>
  <si>
    <t>2,4-HEXADIEN-1-AL</t>
  </si>
  <si>
    <t>361</t>
  </si>
  <si>
    <t>2,4-HEPTADIEN-1-AL FCC</t>
  </si>
  <si>
    <t>3611</t>
  </si>
  <si>
    <t>2,4-HEPTADIEN-1-AL, NO ANTIOXIDANT</t>
  </si>
  <si>
    <t>361BB</t>
  </si>
  <si>
    <t>2-PENTENAL, DIETHYL ACETAL</t>
  </si>
  <si>
    <t>361CC</t>
  </si>
  <si>
    <t>5,7,7-TRIETHOXY-3-HEPTENE</t>
  </si>
  <si>
    <t>361DPG</t>
  </si>
  <si>
    <t>2,4-HEPTADIEN-1-AL (IN DPG)</t>
  </si>
  <si>
    <t>362</t>
  </si>
  <si>
    <t>2,4-OCTADIEN-1-AL</t>
  </si>
  <si>
    <t>362-B</t>
  </si>
  <si>
    <t>1,1,3-TRIETHOXY-4-OCTENE, (4E)-</t>
  </si>
  <si>
    <t>3621</t>
  </si>
  <si>
    <t>2,4-OCTADIEN-1-AL, NO ANTIOXIDANT</t>
  </si>
  <si>
    <t>362EZ</t>
  </si>
  <si>
    <t>e,z-2,4-OCTADIEN-1-AL</t>
  </si>
  <si>
    <t>362EZ-A</t>
  </si>
  <si>
    <t>ETHYL 3,4-OCTADIENOATE</t>
  </si>
  <si>
    <t>362EZ-B</t>
  </si>
  <si>
    <t>ETHYL E,Z-2,4-OCTADIENOATE</t>
  </si>
  <si>
    <t>362EZ-C</t>
  </si>
  <si>
    <t>e,z-2,4-OCTADIENOL</t>
  </si>
  <si>
    <t>362EZSTB</t>
  </si>
  <si>
    <t>e,z-2,4-OCTADIEN-1-AL STILL BOTTOMS</t>
  </si>
  <si>
    <t>363</t>
  </si>
  <si>
    <t>2,4-NONADIEN-1-AL FCC</t>
  </si>
  <si>
    <t>363-D</t>
  </si>
  <si>
    <t>trans-2-HEPTENAL DIETHYL ACETAL</t>
  </si>
  <si>
    <t>363-E</t>
  </si>
  <si>
    <t>1,1,3-TRIETHOXY-4-NONENE</t>
  </si>
  <si>
    <t>3631</t>
  </si>
  <si>
    <t>2,4-NONADIEN-1-AL FCC, NO ANTIOXIDANT</t>
  </si>
  <si>
    <t>363DPG</t>
  </si>
  <si>
    <t>2,4-NONADIEN-1-AL FCC (IN DIPROPYLENE GLYCOL)</t>
  </si>
  <si>
    <t>363ETOH</t>
  </si>
  <si>
    <t>2,4-NONADIENAL IN ETHANOL</t>
  </si>
  <si>
    <t>363GIV</t>
  </si>
  <si>
    <t>364</t>
  </si>
  <si>
    <t>2,4-DECADIEN-1-AL FCC</t>
  </si>
  <si>
    <t>3641</t>
  </si>
  <si>
    <t>2,4-DECADIEN-1-AL FCC, NO ANTIOXIDANT</t>
  </si>
  <si>
    <t>364DD</t>
  </si>
  <si>
    <t>2-OCTENAL DIETHYL ACETAL</t>
  </si>
  <si>
    <t>364DPG1</t>
  </si>
  <si>
    <t>2,4-DECADIENAL 1% IN DPG</t>
  </si>
  <si>
    <t>364EE</t>
  </si>
  <si>
    <t>1,1,3-TRIETHOXY-4-DECENE</t>
  </si>
  <si>
    <t>364ETOH</t>
  </si>
  <si>
    <t>2,4-DECADIENAL IN ETHANOL</t>
  </si>
  <si>
    <t>365</t>
  </si>
  <si>
    <t>2,4-UNDECADIEN-1-AL</t>
  </si>
  <si>
    <t>365-99</t>
  </si>
  <si>
    <t>365-99BL</t>
  </si>
  <si>
    <t>2,4-UNDECADIEN-1-AL (FOR BLENDING)</t>
  </si>
  <si>
    <t>365-99ML</t>
  </si>
  <si>
    <t>2,4-UNDECADIENAL MOTHER LIQUOR (HIGH METHANOL)</t>
  </si>
  <si>
    <t>365-D</t>
  </si>
  <si>
    <t>2-NONENAL DIETHYL ACETAL</t>
  </si>
  <si>
    <t>365-E</t>
  </si>
  <si>
    <t>1,1,3-TRIETHOXY-4-UNDECENE</t>
  </si>
  <si>
    <t>3651</t>
  </si>
  <si>
    <t>2,4-UNDECADIEN-1-AL, NO ANTIOXIDANT</t>
  </si>
  <si>
    <t>3651-99</t>
  </si>
  <si>
    <t>3651-99BL</t>
  </si>
  <si>
    <t>2,4-UNDECADIEN-1-AL, NO ANTIOXIDANT (FOR BLENDING)</t>
  </si>
  <si>
    <t>365DPG</t>
  </si>
  <si>
    <t>2,4-UNDECADIEN-1-AL (IN DIPROPYLENE GLYCOL)</t>
  </si>
  <si>
    <t>366</t>
  </si>
  <si>
    <t>2,4-DODECADIEN-1-AL</t>
  </si>
  <si>
    <t>366-D</t>
  </si>
  <si>
    <t>e-2-DECENAL DEA</t>
  </si>
  <si>
    <t>366-E</t>
  </si>
  <si>
    <t>1,1,3-TRIETHOXY-4-DODECENE, (4E)-</t>
  </si>
  <si>
    <t>367</t>
  </si>
  <si>
    <t>4,9-DODECADIENAL (HIGH Z,Z ISOMER)</t>
  </si>
  <si>
    <t>368</t>
  </si>
  <si>
    <t>e,z-2,11-TETRADECADIENAL</t>
  </si>
  <si>
    <t>369</t>
  </si>
  <si>
    <t>POMELO ALDEHYDE *e-5-Octenal*</t>
  </si>
  <si>
    <t>369DPG</t>
  </si>
  <si>
    <t>trans-5-OCTENAL in DPG</t>
  </si>
  <si>
    <t>369ETOH</t>
  </si>
  <si>
    <t>POMELO ALDEHYDE *trans-5-OCTENAL* IN ETHANOL</t>
  </si>
  <si>
    <t>369IENAD</t>
  </si>
  <si>
    <t>3,6-NONADIENOIC ACID, (E,Z)-</t>
  </si>
  <si>
    <t>8</t>
  </si>
  <si>
    <t>36DM26HA</t>
  </si>
  <si>
    <t>3,6-DIMETHYL-2,6-HEPTADIENOIC ACID</t>
  </si>
  <si>
    <t>371P1</t>
  </si>
  <si>
    <t>cis-3-HEXENOIC ACID, SYNTHETIC ISOLATED FROM NEOBEE</t>
  </si>
  <si>
    <t>373</t>
  </si>
  <si>
    <t>cis-4-HEXENAL</t>
  </si>
  <si>
    <t>3731</t>
  </si>
  <si>
    <t>cis-4-HEXENAL, NO ANTIOXIDANT</t>
  </si>
  <si>
    <t>3731TA</t>
  </si>
  <si>
    <t>cis-4-HEXENAL, NO ANTIOXIDANT (10% IN TRIACETIN)</t>
  </si>
  <si>
    <t>375</t>
  </si>
  <si>
    <t>cis-3-HEXENAL (50% IN TRIACETIN)</t>
  </si>
  <si>
    <t>375ET01</t>
  </si>
  <si>
    <t>cis-3-HEXENAL (50% IN TRIACETIN) ALL AT 0.1% IN ETHANOL</t>
  </si>
  <si>
    <t>375FDMIX</t>
  </si>
  <si>
    <t>ANISALDEHYDE WITH CIS-3-HEXENOL AND WATER</t>
  </si>
  <si>
    <t>375N</t>
  </si>
  <si>
    <t>cis-3-HEXENAL (NEAT)</t>
  </si>
  <si>
    <t>375N-ND</t>
  </si>
  <si>
    <t>cis-3-HEXENAL (NEAT) (NOT DISTILLED)</t>
  </si>
  <si>
    <t>375TA01</t>
  </si>
  <si>
    <t>cis-3-HEXEN-1-AL (50% IN TRIACETIN) ALL AT 0.1% IN TRIACETIN</t>
  </si>
  <si>
    <t>376</t>
  </si>
  <si>
    <t>3-HEXENAL MIXTURE (50% IN TRIACETIN)</t>
  </si>
  <si>
    <t>376-AA</t>
  </si>
  <si>
    <t>1,3-HEXADIENYL PROPIONATE</t>
  </si>
  <si>
    <t>376DPG</t>
  </si>
  <si>
    <t>3-HEXENAL MIXTURE (50% IN TRIACETIN) @ 10% IN DIPROPYLENE GLYCOL</t>
  </si>
  <si>
    <t>376DPG01</t>
  </si>
  <si>
    <t>3-HEXENAL MIXTURE (50% IN TRIACETIN) @ 0.1 % IN DPG</t>
  </si>
  <si>
    <t>376ETOH</t>
  </si>
  <si>
    <t>3-HEXENAL IN TRIACETIN (ALL IN ETHANOL)</t>
  </si>
  <si>
    <t>376N</t>
  </si>
  <si>
    <t>3-HEXENAL MIXTURE (NEAT)</t>
  </si>
  <si>
    <t>376N-ND</t>
  </si>
  <si>
    <t>3-HEXENAL MIXTURE (NEAT) (NOT DISTILLED)</t>
  </si>
  <si>
    <t>376NDPG</t>
  </si>
  <si>
    <t>3-HEXENAL MIXTURE (NEAT) at 0.1% IN DIPROPYLENE GLYCOL</t>
  </si>
  <si>
    <t>376TA</t>
  </si>
  <si>
    <t>3-HEXENAL MIXTURE (0.05% IN TRIACETIN)</t>
  </si>
  <si>
    <t>376TEC</t>
  </si>
  <si>
    <t>3-HEXENAL MIXTURE (1% IN TRIETHYL CITRATE)</t>
  </si>
  <si>
    <t>377</t>
  </si>
  <si>
    <t>trans-4-HEPTEN-1-AL</t>
  </si>
  <si>
    <t>379</t>
  </si>
  <si>
    <t>cis-4-HEPTENAL FCC</t>
  </si>
  <si>
    <t>379-NFM</t>
  </si>
  <si>
    <t>cis-4-HEPTENAL FROM NFM NOT FOR FINAL PRODUCT DISTILLATION</t>
  </si>
  <si>
    <t>3791</t>
  </si>
  <si>
    <t>cis-4-HEPTENAL FCC, NO ANTIOXIDANT</t>
  </si>
  <si>
    <t>379DPPG</t>
  </si>
  <si>
    <t>cis-4-HEPTENAL FCC IN DIPROPYLENE GLYCOL</t>
  </si>
  <si>
    <t>379ETOH</t>
  </si>
  <si>
    <t>cis-4-HEPTENAL IN ETHANOL</t>
  </si>
  <si>
    <t>379TEC</t>
  </si>
  <si>
    <t>cis-4-HEPTENAL (1% IN TRIETHYL CITRATE)</t>
  </si>
  <si>
    <t>37DMDAC</t>
  </si>
  <si>
    <t>3,7-DIMETHYLDECYL ACETATE</t>
  </si>
  <si>
    <t>37DMDCOL</t>
  </si>
  <si>
    <t>3,7-DIMETHYL DECANOL</t>
  </si>
  <si>
    <t>37DMZ-TA</t>
  </si>
  <si>
    <t>3,7-DIMETHYL-Z-5-OCTENAL (10% IN TRIACETIN)</t>
  </si>
  <si>
    <t>37DMZ58L</t>
  </si>
  <si>
    <t>3,7-DIMETHYL-Z-5-OCTENAL</t>
  </si>
  <si>
    <t>380</t>
  </si>
  <si>
    <t>cis-6-NONENAL</t>
  </si>
  <si>
    <t>380-3WN</t>
  </si>
  <si>
    <t>SUMMER SORBET ACCORD WITH 380 (NEAT)</t>
  </si>
  <si>
    <t>380-3WON</t>
  </si>
  <si>
    <t>SUMMER SORBET ACCORD WITHOUT 380 (NEAT)</t>
  </si>
  <si>
    <t>380-A</t>
  </si>
  <si>
    <t>cis-6-NONENYL DIOXOLANE</t>
  </si>
  <si>
    <t>380-C</t>
  </si>
  <si>
    <t>cis-5-OCTENYL BROMIDE</t>
  </si>
  <si>
    <t>380-D</t>
  </si>
  <si>
    <t>cis-6-NONENAL DIETHYL ACETAL</t>
  </si>
  <si>
    <t>380-DFL</t>
  </si>
  <si>
    <t>cis-6-NONENAL DIETHYL ACETAL for 380FL</t>
  </si>
  <si>
    <t>380-EE</t>
  </si>
  <si>
    <t>cis-6-NONENAL ENOL ETHER (FROM ACROLDEA)</t>
  </si>
  <si>
    <t>380-EEFL</t>
  </si>
  <si>
    <t>cis-6-NONENAL ENOL ETHER (FROM ACROLDEA) for 380FL</t>
  </si>
  <si>
    <t>380-FC2</t>
  </si>
  <si>
    <t>SURFACE CLEANER WITH 380</t>
  </si>
  <si>
    <t>380-MEE</t>
  </si>
  <si>
    <t>cis-6-NONENAL ENOL ETHER (FROM ACROLDMA)</t>
  </si>
  <si>
    <t>380-PEE</t>
  </si>
  <si>
    <t>cis-6-NONENAL ENOL ETHER (FROM ACROLDPA)</t>
  </si>
  <si>
    <t>380-SH1</t>
  </si>
  <si>
    <t>SHAMPOO WITH 380</t>
  </si>
  <si>
    <t>3801</t>
  </si>
  <si>
    <t>cis-6-NONENAL, NO ANTIOXIDANT</t>
  </si>
  <si>
    <t>3801FL</t>
  </si>
  <si>
    <t>380ALC</t>
  </si>
  <si>
    <t>380-D STEP RECOVERED SOLVENT</t>
  </si>
  <si>
    <t>380ETOH</t>
  </si>
  <si>
    <t>cis-6-NONENAL IN ETHANOL</t>
  </si>
  <si>
    <t>380FL</t>
  </si>
  <si>
    <t>381</t>
  </si>
  <si>
    <t>CARDAMOM ALDEHYDE FCC *cis-4-Decenal*</t>
  </si>
  <si>
    <t>381-1WON</t>
  </si>
  <si>
    <t>FLORAL MUSK ACCORD WITHOUT 381 (NEAT)</t>
  </si>
  <si>
    <t>381-2WON</t>
  </si>
  <si>
    <t>cis-4-DECEN-1-AL CARDAMOM W/O 381 (NEAT)</t>
  </si>
  <si>
    <t>381-5WN</t>
  </si>
  <si>
    <t>FRESH GINGER &amp; LEMONGRASS ACCORD WITH 381 (NEAT)</t>
  </si>
  <si>
    <t>381-5WON</t>
  </si>
  <si>
    <t>FRESH GINGER &amp; LEMONGRASS ACCORD WITHOUT 381 (NEAT)</t>
  </si>
  <si>
    <t>381-6WET</t>
  </si>
  <si>
    <t>CAPTIVE TIDES ACCORD W/ 381 (10% IN ETHANOL)</t>
  </si>
  <si>
    <t>381-6WN</t>
  </si>
  <si>
    <t>CAPTIVE TIDES ACCORD W/ 381 (NEAT)</t>
  </si>
  <si>
    <t>381-6WOET</t>
  </si>
  <si>
    <t>CAPTIVE TIDES ACCORD W/O 381 (10% IN ETHANOL)</t>
  </si>
  <si>
    <t>381-6WON</t>
  </si>
  <si>
    <t>CAPTIVE TIDES ACCORD W/O 381 (NEAT)</t>
  </si>
  <si>
    <t>381-DT1</t>
  </si>
  <si>
    <t>DETERGENT BASE WITH 381</t>
  </si>
  <si>
    <t>381-FC1</t>
  </si>
  <si>
    <t>SURFACE CLEANER WITH 381</t>
  </si>
  <si>
    <t>381-SH2</t>
  </si>
  <si>
    <t>SHAMPOO WITH 381</t>
  </si>
  <si>
    <t>381ETOH</t>
  </si>
  <si>
    <t>cis-4-DECENAL IN ETHANOL</t>
  </si>
  <si>
    <t>382</t>
  </si>
  <si>
    <t>trans-4-DECEN-1-AL</t>
  </si>
  <si>
    <t>383</t>
  </si>
  <si>
    <t>2,6-DIMETHYL-5-HEPTEN-1-AL FCC</t>
  </si>
  <si>
    <t>383-97UN</t>
  </si>
  <si>
    <t>2,6-DIMETHYL-5-HEPTEN-1-AL PURIFIED (FOR 383-97)</t>
  </si>
  <si>
    <t>384-A</t>
  </si>
  <si>
    <t>z-7-DECENAL DEA</t>
  </si>
  <si>
    <t>384DPG</t>
  </si>
  <si>
    <t>ZESTENAL (IN DIPROPYLENE GLYCOL)</t>
  </si>
  <si>
    <t>385</t>
  </si>
  <si>
    <t>8-UNDECEN-1-AL (HIGH CIS)</t>
  </si>
  <si>
    <t>385-B</t>
  </si>
  <si>
    <t>cis-8-UNDECEN-1-AL DEA</t>
  </si>
  <si>
    <t>387</t>
  </si>
  <si>
    <t>TANGELAL *cis-4-Dodecenal*</t>
  </si>
  <si>
    <t>387-1WET</t>
  </si>
  <si>
    <t>AQUAMARINE ACCORD W/ 387 (10% IN ETHANOL)</t>
  </si>
  <si>
    <t>387-1WN</t>
  </si>
  <si>
    <t>AQUAMARINE ACCORD W/ 387 (NEAT)</t>
  </si>
  <si>
    <t>387-1WOET</t>
  </si>
  <si>
    <t>AQUAMARINE ACCORD W/O 387 (10% IN ETHANOL)</t>
  </si>
  <si>
    <t>387-1WON</t>
  </si>
  <si>
    <t>AQUAMARINE ACCORD W/O 387 (NEAT)</t>
  </si>
  <si>
    <t>387DPG</t>
  </si>
  <si>
    <t>cis-4-DODECENAL IN DPG</t>
  </si>
  <si>
    <t>387ETOH</t>
  </si>
  <si>
    <t>cis-4-DODECENAL IN ETHANOL</t>
  </si>
  <si>
    <t>390</t>
  </si>
  <si>
    <t>9-DECENAL (98+%)</t>
  </si>
  <si>
    <t>390DPG</t>
  </si>
  <si>
    <t>9-DECENAL IN DPG</t>
  </si>
  <si>
    <t>390ETOH</t>
  </si>
  <si>
    <t>9-DECENAL 1% IN ETHANOL</t>
  </si>
  <si>
    <t>390ETOH-2</t>
  </si>
  <si>
    <t>9-DECENAL 0.1% IN ETHANOL</t>
  </si>
  <si>
    <t>391</t>
  </si>
  <si>
    <t>e,z-2,6-OCTADIENAL</t>
  </si>
  <si>
    <t>392</t>
  </si>
  <si>
    <t>e,z-2,7-DECADIEN-1-AL</t>
  </si>
  <si>
    <t>392-RIPT</t>
  </si>
  <si>
    <t>e,z-2,7-DECADIENAL W/ 0.5% TOCOPHEROL (IN 3:1 DEP:ETOH AT 0.35%)</t>
  </si>
  <si>
    <t>392DIOX</t>
  </si>
  <si>
    <t>4-ETHOXY-2,6-DI-4-HEPTEN-1-YL-1,3-DIOXANE</t>
  </si>
  <si>
    <t>392ETOH</t>
  </si>
  <si>
    <t>e,z-2,7-DECADIEN-1-AL IN ETHANOL</t>
  </si>
  <si>
    <t>398</t>
  </si>
  <si>
    <t>METHYL DIHYDRO JASMONATE (NOT FOR FLAVOR USE)</t>
  </si>
  <si>
    <t>398E</t>
  </si>
  <si>
    <t>METHYL DIHYDRO JASMONATE EXTRA EPI (CIS)</t>
  </si>
  <si>
    <t>398ET20</t>
  </si>
  <si>
    <t>METHYL DIHYDRO JASMONATE (20% IN ETHANOL)</t>
  </si>
  <si>
    <t>399</t>
  </si>
  <si>
    <t>METHYL JASMONATE</t>
  </si>
  <si>
    <t>399-01</t>
  </si>
  <si>
    <t>399-10DP</t>
  </si>
  <si>
    <t>METHYL JASMONATE (1.0% IN DIPROPYLENE GLYCOL)</t>
  </si>
  <si>
    <t>399-BP</t>
  </si>
  <si>
    <t>BACKPEAK IN METHYL JASMONATE</t>
  </si>
  <si>
    <t>3991</t>
  </si>
  <si>
    <t>METHYL JASMONATE, NO ANTIOXIDANT</t>
  </si>
  <si>
    <t>3991UP</t>
  </si>
  <si>
    <t>399BL</t>
  </si>
  <si>
    <t>METHYL JASMONATE (NOT FOR FINAL SALE)</t>
  </si>
  <si>
    <t>399CYCPT</t>
  </si>
  <si>
    <t>(Z)-2-(pent-2-enyl)cyclopent-2-enone</t>
  </si>
  <si>
    <t>399DIEST</t>
  </si>
  <si>
    <t>(Z)-dimethyl 2-(3-oxo-2-(pent-2-enyl)cyclopentyl)malonate</t>
  </si>
  <si>
    <t>399DPG</t>
  </si>
  <si>
    <t>METHYL JASMONATE (IN DPG)</t>
  </si>
  <si>
    <t>399FIRM</t>
  </si>
  <si>
    <t>399KETON</t>
  </si>
  <si>
    <t>(Z)-1,1-dimethoxydec-7-en-4-one</t>
  </si>
  <si>
    <t>399KTALD</t>
  </si>
  <si>
    <t>(7Z)-4-oxodec-7-enal</t>
  </si>
  <si>
    <t>399UP</t>
  </si>
  <si>
    <t>399UPBL</t>
  </si>
  <si>
    <t>39DM12BR</t>
  </si>
  <si>
    <t>1-BROMO-3,9-DIMETHYLDODECANE</t>
  </si>
  <si>
    <t>3AC3TPPB</t>
  </si>
  <si>
    <t>3-ACETOXYPROPYLTRIPHENYLPHOSPHONIUM BROMIDE IN TOLUENE (Reprotox)</t>
  </si>
  <si>
    <t>3BRPLNT1</t>
  </si>
  <si>
    <t>TRIPLE B REPELLENT 1</t>
  </si>
  <si>
    <t>3BRPLNT2</t>
  </si>
  <si>
    <t>TRIPLE B REPELLENT 2</t>
  </si>
  <si>
    <t>3BTYNTHP</t>
  </si>
  <si>
    <t>3-BUTYN-1-OL, THP</t>
  </si>
  <si>
    <t>3CEPTPPB</t>
  </si>
  <si>
    <t>3-CARBOETHOXYPROPYLTRIPHENYLPHOSPHONIUM BROMIDE</t>
  </si>
  <si>
    <t>3CEPTTLN</t>
  </si>
  <si>
    <t>TOLUENE (RECOVERED) FROM 3CEPTPPB (Reprotoxic)</t>
  </si>
  <si>
    <t>3CLC3THP</t>
  </si>
  <si>
    <t>3-CHLORO-1-PROPANOL THP</t>
  </si>
  <si>
    <t>3CLPMGCL</t>
  </si>
  <si>
    <t>3-CHLORO-1-PROPANOXY MAGNESIUM CHLORIDE (IN THF) (WATER REACTIVE)</t>
  </si>
  <si>
    <t>3CNPTPPB</t>
  </si>
  <si>
    <t>(3-CYANOPROPYL)TRIPHENYLPHOSPHONIUM BROMIDE</t>
  </si>
  <si>
    <t>3E5E5ET9</t>
  </si>
  <si>
    <t>(3E,5E)-5-ETHYLNONA-3,5-DIEN-2-ONE</t>
  </si>
  <si>
    <t>3ETH07AN</t>
  </si>
  <si>
    <t>1,1,3-TRIETHOXY HEPTANE</t>
  </si>
  <si>
    <t>3ETH08AN</t>
  </si>
  <si>
    <t>1,1,3-TRIETHOXY OCTANE</t>
  </si>
  <si>
    <t>3ETH09AN</t>
  </si>
  <si>
    <t>1,1,3-TRIETHOXY NONANE</t>
  </si>
  <si>
    <t>3ETH10AN</t>
  </si>
  <si>
    <t>1,1,3-TRIETHOXY DECANE</t>
  </si>
  <si>
    <t>3ETH11AN</t>
  </si>
  <si>
    <t>1,1,3-TRIETHOXY UNDECANE</t>
  </si>
  <si>
    <t>3ETH12AN</t>
  </si>
  <si>
    <t>1,1,3-TRIETHOXY DODECANE</t>
  </si>
  <si>
    <t>3ETH13AN</t>
  </si>
  <si>
    <t>1,1,3-TRIETHOXY TRIDECANE</t>
  </si>
  <si>
    <t>3ETH14AN</t>
  </si>
  <si>
    <t>1,1,3-TRIETHOXY TETRADECANE</t>
  </si>
  <si>
    <t>3M15DXCY16</t>
  </si>
  <si>
    <t>3-methyl-1,5-dioxacyclohexadecan-6-one</t>
  </si>
  <si>
    <t>3M2PON</t>
  </si>
  <si>
    <t>3-METHYL-2-PENTANONE</t>
  </si>
  <si>
    <t>3M3MXBBR</t>
  </si>
  <si>
    <t>3-METHYL-3-METHOXYBUTYL BROMIDE</t>
  </si>
  <si>
    <t>3M3MXBCL</t>
  </si>
  <si>
    <t>3-METHYL-3-METHOXYBUTYL CHLORIDE</t>
  </si>
  <si>
    <t>3M434MDB</t>
  </si>
  <si>
    <t>3-METHYL-4-[3,4-(METHYLENEDIOXY)PHENYL]-2-BUTANOL</t>
  </si>
  <si>
    <t>3M5HXA-D</t>
  </si>
  <si>
    <t>3-METHYL-5-HEXENYL ACETATE IN DPG</t>
  </si>
  <si>
    <t>3M5HXACE</t>
  </si>
  <si>
    <t>3-METHYL-5-HEXENYL ACETATE</t>
  </si>
  <si>
    <t>3M5HXAL</t>
  </si>
  <si>
    <t>3-METHYL-5-HEXENAL</t>
  </si>
  <si>
    <t>3MBUMGBR</t>
  </si>
  <si>
    <t>3-METHYLBUTYL MAGNESIUM BROMIDE (THF SOLVENT) (WATER REACTIVE)</t>
  </si>
  <si>
    <t>3ME1HXOL</t>
  </si>
  <si>
    <t>3-METHYL-1-HEXANOL</t>
  </si>
  <si>
    <t>3ME2DCAD</t>
  </si>
  <si>
    <t>3-METHYL-2-DECENOIC ACID</t>
  </si>
  <si>
    <t>3ME52BCX</t>
  </si>
  <si>
    <t>3-METHYL-5-(2-BUTYL)-2-CYCLOHEXEN-1-ONE</t>
  </si>
  <si>
    <t>3ME5BUAC</t>
  </si>
  <si>
    <t>3-METHYL-5-BUTYL-2-CYCLOHEXEN-1-YL ACETATE</t>
  </si>
  <si>
    <t>3ME5BUCO</t>
  </si>
  <si>
    <t>3-METHYL-5-BUTYL-2-CYCLOHEXEN-1-OL</t>
  </si>
  <si>
    <t>3ME5BUCX</t>
  </si>
  <si>
    <t>3-METHYL-5-BUTYL-2-CYCLOHEXEN-1-ONE</t>
  </si>
  <si>
    <t>3ME5DDCX</t>
  </si>
  <si>
    <t>3-METHYL-5-DODECYL-2-CYCLOHEXEN-1-ONE</t>
  </si>
  <si>
    <t>3ME5ETCO</t>
  </si>
  <si>
    <t>3-METHYL-5-ETHYL-2-CYCLOHEXEN-1-OL</t>
  </si>
  <si>
    <t>3ME5ETCX</t>
  </si>
  <si>
    <t>3-METHYL-5-ETHYL-2-CYCLOHEXEN-1-ONE</t>
  </si>
  <si>
    <t>3ME5HPCO</t>
  </si>
  <si>
    <t>3-METHYL-5-HEPTYL-2-CYCLOHEXEN-1-OL</t>
  </si>
  <si>
    <t>3ME5HPCX</t>
  </si>
  <si>
    <t>3-METHYL-5-HEPTYL-2-CYCLOHEXEN-1-ONE</t>
  </si>
  <si>
    <t>3ME5HXCO</t>
  </si>
  <si>
    <t>3-METHYL-5-HEXYL-2-CYCLOHEXEN-1-OL</t>
  </si>
  <si>
    <t>3ME5HXCX</t>
  </si>
  <si>
    <t>3-METHYL-5-HEXYL-2-CYCLOHEXEN-1-ONE</t>
  </si>
  <si>
    <t>3ME5IBCO</t>
  </si>
  <si>
    <t>3-METHYL-5-ISOBUTYL-2-CYCLOHEXEN-1-OL</t>
  </si>
  <si>
    <t>3ME5IBCX</t>
  </si>
  <si>
    <t>3-METHYL-5-ISOBUTYL-2-CYCLOHEXEN-1-ONE</t>
  </si>
  <si>
    <t>3ME5IPCX</t>
  </si>
  <si>
    <t>3-METHYL-5-ISOPROPYL-2-CYCLOHEXEN-1-ONE</t>
  </si>
  <si>
    <t>3ME5NNCX</t>
  </si>
  <si>
    <t>3-METHYL-5-NONYL-2-CYCLOHEXEN-1-ONE</t>
  </si>
  <si>
    <t>3ME5PNCO</t>
  </si>
  <si>
    <t>3-METHYL-5-PENTYL-2-CYCLOHEXEN-1-OL</t>
  </si>
  <si>
    <t>3ME5PNCX</t>
  </si>
  <si>
    <t>3-METHYL-5-PENTYL-2-CYCLOHEXEN-1-ONE</t>
  </si>
  <si>
    <t>3ME5PPCA</t>
  </si>
  <si>
    <t>3-METHYL-5-PROPYLCYCLOHEXANONE</t>
  </si>
  <si>
    <t>3MHPACTHP</t>
  </si>
  <si>
    <t>(3-methyl-5-tetrahydropyran-2-yloxy-pentyl) acetate</t>
  </si>
  <si>
    <t>3MTM2PN</t>
  </si>
  <si>
    <t>3-METHYL-5-(2,2,3-TRIMETHYL-3-CYCLOPENTEN-1-YL-2-PENTANONE</t>
  </si>
  <si>
    <t>3MTM4P2N</t>
  </si>
  <si>
    <t>3-METHYL-5-(2,2,3-TRIMETHYL-3-CYCLOPENTEN-1-YL)-4-PENTEN-2-ONE</t>
  </si>
  <si>
    <t>3MZ510EL</t>
  </si>
  <si>
    <t>3-METHYL-Z-5-DECENAL</t>
  </si>
  <si>
    <t>3MZ58-TA</t>
  </si>
  <si>
    <t>3-METHYL-Z-5-OCTENAL (10% IN TRIACETIN)</t>
  </si>
  <si>
    <t>3MZ58ENL</t>
  </si>
  <si>
    <t>3-METHYL-Z-5-OCTENAL</t>
  </si>
  <si>
    <t>3OCTOL-R</t>
  </si>
  <si>
    <t>R-3-OCTANOL</t>
  </si>
  <si>
    <t>3OCTOL-S</t>
  </si>
  <si>
    <t>S-3-OCTANOL</t>
  </si>
  <si>
    <t>3THPC3AC</t>
  </si>
  <si>
    <t>3-(TETRAHYDROPYRANYLOXY)PROPYL ACETATE</t>
  </si>
  <si>
    <t>3THPC3AL</t>
  </si>
  <si>
    <t>3-(TETRAHYDROPYRANYLOXY)PROPANAL</t>
  </si>
  <si>
    <t>3Z5E-ATA</t>
  </si>
  <si>
    <t>z,e-3,5-HEPTADIENYL ALPHA METHYL BUTYRATE (10% IN TRIACETIN)</t>
  </si>
  <si>
    <t>3Z5E-PTA</t>
  </si>
  <si>
    <t>z,e-3,5-HEPTADIENYL PROPIONATE (10% IN TRIACETIN)</t>
  </si>
  <si>
    <t>3Z5E7AMB</t>
  </si>
  <si>
    <t>z,e-3,5-HEPTADIENYL ALPHA METHYL BUTYRATE</t>
  </si>
  <si>
    <t>3Z5E7BUT</t>
  </si>
  <si>
    <t>z,e-3,5-HEPTADIENYL BUTYRATE</t>
  </si>
  <si>
    <t>3Z5E7ISV</t>
  </si>
  <si>
    <t>z,e-3,5-HEPTADIENYL ISOVALERATE</t>
  </si>
  <si>
    <t>3Z5E7OL</t>
  </si>
  <si>
    <t>z,e-3,5-HEPTADIENOL</t>
  </si>
  <si>
    <t>3Z5E7PPT</t>
  </si>
  <si>
    <t>z,e-3,5-HEPTADIENYL PROPIONATE</t>
  </si>
  <si>
    <t>3Z5E7TIG</t>
  </si>
  <si>
    <t>z,e-3,5-HEPTADIENYL TIGLATE</t>
  </si>
  <si>
    <t>3Z5EI-TA</t>
  </si>
  <si>
    <t>z,e-3,5-HEPTADIENYL ISOVALERATE (10% IN TRIACETIN)</t>
  </si>
  <si>
    <t>3Z5ET-TA</t>
  </si>
  <si>
    <t>z,e-3,5-HEPTADIENYL TIGLATE (10% IN TRIACETIN)</t>
  </si>
  <si>
    <t>400</t>
  </si>
  <si>
    <t>cis-JASMONE</t>
  </si>
  <si>
    <t>400-80</t>
  </si>
  <si>
    <t>e/z-JASMONE</t>
  </si>
  <si>
    <t>4001CN</t>
  </si>
  <si>
    <t>cis-JASMONE, NO ANTIOXIDANT</t>
  </si>
  <si>
    <t>400CN</t>
  </si>
  <si>
    <t>400ETOH</t>
  </si>
  <si>
    <t>cis-JASMONE IN ETHANOL</t>
  </si>
  <si>
    <t>400EU</t>
  </si>
  <si>
    <t>401</t>
  </si>
  <si>
    <t>DIHYDROJASMONE</t>
  </si>
  <si>
    <t>401ETOH</t>
  </si>
  <si>
    <t>DIHYDROJASMONE IN ETHANOL</t>
  </si>
  <si>
    <t>402ETOH</t>
  </si>
  <si>
    <t>TETRAHYDROJASMONE IN ETHANOL</t>
  </si>
  <si>
    <t>403ETOH</t>
  </si>
  <si>
    <t>AMYL CYCLOPENTENONE IN ETHANOL</t>
  </si>
  <si>
    <t>406</t>
  </si>
  <si>
    <t>JASMONOL *2-(2-hexenyl)-Cyclopentanol*</t>
  </si>
  <si>
    <t>406ETOH</t>
  </si>
  <si>
    <t>JASMONOL IN ETHANOL</t>
  </si>
  <si>
    <t>408</t>
  </si>
  <si>
    <t>CREMEFLEUR *2-(2-Hexenyl)cyclopentanone*</t>
  </si>
  <si>
    <t>408DPG</t>
  </si>
  <si>
    <t>HASMIGONE (HEXENYL CYCLOPENTANONE) IN DPG</t>
  </si>
  <si>
    <t>408ETOH</t>
  </si>
  <si>
    <t>HASMIGONE (HEXENYL CYCLOPENTANONE) IN ETHANOL</t>
  </si>
  <si>
    <t>409ETOH</t>
  </si>
  <si>
    <t>OCTENYL CYCLOPENTANONE IN ETHANOL</t>
  </si>
  <si>
    <t>410</t>
  </si>
  <si>
    <t>APRITONE *2-(3,7-dimethyl-2,6-octadienyl)-Cyclopentanone*</t>
  </si>
  <si>
    <t>410-3WET</t>
  </si>
  <si>
    <t>TANGERINE MANDARIN TANGO ACCORD W/ 410 (10% IN ETHANOL)</t>
  </si>
  <si>
    <t>410-3WN</t>
  </si>
  <si>
    <t>TANGERINE MANDARIN TANGO ACCORD W/ 410 (NEAT)</t>
  </si>
  <si>
    <t>410-3WOET</t>
  </si>
  <si>
    <t>TANGERINE MANDARIN TANGO ACCORD W/O 410 (10% IN ETHANOL)</t>
  </si>
  <si>
    <t>410-3WON</t>
  </si>
  <si>
    <t>TANGERINE MANDARIN TANGO ACCORD W/O 410 (NEAT)</t>
  </si>
  <si>
    <t>410-DT4</t>
  </si>
  <si>
    <t>DETERGENT BASE WITH 410</t>
  </si>
  <si>
    <t>41013AL</t>
  </si>
  <si>
    <t>4,10-TRIDECADIENAL</t>
  </si>
  <si>
    <t>41013NT</t>
  </si>
  <si>
    <t>4,10-TRIDECADIENENITRILE</t>
  </si>
  <si>
    <t>410DPG1</t>
  </si>
  <si>
    <t>APRITONE (1% IN DIPROPYLENE GLYCOL)</t>
  </si>
  <si>
    <t>410DPG5</t>
  </si>
  <si>
    <t>APRITONE (5% IN DIPROPYLENE GLYCOL)</t>
  </si>
  <si>
    <t>410ET1</t>
  </si>
  <si>
    <t>APRITONE 1% IN ETHANOL</t>
  </si>
  <si>
    <t>410ET10</t>
  </si>
  <si>
    <t>APRITONE 10% IN ETHANOL</t>
  </si>
  <si>
    <t>410ET5</t>
  </si>
  <si>
    <t>APRITONE 5% IN ETHANOL</t>
  </si>
  <si>
    <t>410PERF</t>
  </si>
  <si>
    <t>PERFUME FOR 410</t>
  </si>
  <si>
    <t>410UET01</t>
  </si>
  <si>
    <t>APRITONE UNPERFUMED 1% IN ETHANOL</t>
  </si>
  <si>
    <t>410UET10</t>
  </si>
  <si>
    <t>APRITONE UNPERFUMED 10% IN ETHANOL</t>
  </si>
  <si>
    <t>410UN</t>
  </si>
  <si>
    <t>APRITONE UNPERFUMED</t>
  </si>
  <si>
    <t>410UNDPG</t>
  </si>
  <si>
    <t>APRITONE UNPERFUMED (IN DIPROPYLENE GLYCOL)</t>
  </si>
  <si>
    <t>411</t>
  </si>
  <si>
    <t>LACTONE OF CIS JASMONE</t>
  </si>
  <si>
    <t>411-4WET</t>
  </si>
  <si>
    <t>WHITE FLORAL ACCORD W/ 410 (10% IN ETHANOL)</t>
  </si>
  <si>
    <t>411-4WN</t>
  </si>
  <si>
    <t>WHITE FLORAL ACCORD W/ 411 (NEAT)</t>
  </si>
  <si>
    <t>411-4WOET</t>
  </si>
  <si>
    <t>WHITE FLORAL ACCORD W/O 411 (10% IN ETHANOL)</t>
  </si>
  <si>
    <t>411-4WON</t>
  </si>
  <si>
    <t>WHITE FLORAL ACCORD W/O 411 (NEAT)</t>
  </si>
  <si>
    <t>411DPG5</t>
  </si>
  <si>
    <t>LACTONE OF CIS JASMONE (5% IN DIPROPYLENE GLYCOL)</t>
  </si>
  <si>
    <t>411ET5</t>
  </si>
  <si>
    <t>LACTONE OF CIS JASMONE (5% IN ETHANOL)</t>
  </si>
  <si>
    <t>411ETOH</t>
  </si>
  <si>
    <t>LACTONE OF CIS JASMONE IN ETHANOL</t>
  </si>
  <si>
    <t>413</t>
  </si>
  <si>
    <t>JASMOLACTONE EXTRA C *(Z)-6-(3-Hexenyl)tetrahydro-2H-pyran-2-one*</t>
  </si>
  <si>
    <t>413-A</t>
  </si>
  <si>
    <t>8-UNDECENOIC ACID, 5-OXO-, (8Z)-</t>
  </si>
  <si>
    <t>413-B</t>
  </si>
  <si>
    <t>8-UNDECENOIC ACID, 5-HYDROXY-, (8Z)-</t>
  </si>
  <si>
    <t>413ETOH</t>
  </si>
  <si>
    <t>JASMOLACTONE EXTRA C IN ETHANOL</t>
  </si>
  <si>
    <t>415</t>
  </si>
  <si>
    <t>ISOJASMONE *2-Hexyl-2-cyclopenten-1-one*</t>
  </si>
  <si>
    <t>416ETOH</t>
  </si>
  <si>
    <t>DIHYDRO ISOJASMONE IN ETHANOL</t>
  </si>
  <si>
    <t>416S</t>
  </si>
  <si>
    <t>DIHYDRO ISOJASMONE SPECIAL</t>
  </si>
  <si>
    <t>420</t>
  </si>
  <si>
    <t>BENZYL TIGLATE</t>
  </si>
  <si>
    <t>421</t>
  </si>
  <si>
    <t>CITRONELLYL TIGLATE</t>
  </si>
  <si>
    <t>421LAEVO</t>
  </si>
  <si>
    <t>laevo-CITRONELLYL TIGLATE</t>
  </si>
  <si>
    <t>422</t>
  </si>
  <si>
    <t>GERANYL TIGLATE</t>
  </si>
  <si>
    <t>423</t>
  </si>
  <si>
    <t>ETHYL TIGLATE</t>
  </si>
  <si>
    <t>4231</t>
  </si>
  <si>
    <t>ETHYL TIGLATE, NO ANTIOXIDANT</t>
  </si>
  <si>
    <t>426</t>
  </si>
  <si>
    <t>PHENYL ETHYL TIGLATE</t>
  </si>
  <si>
    <t>4261</t>
  </si>
  <si>
    <t>PHENYL ETHYL TIGLATE, NO ANTIOXIDANT</t>
  </si>
  <si>
    <t>427</t>
  </si>
  <si>
    <t>HEXYL TIGLATE</t>
  </si>
  <si>
    <t>42E13D2P</t>
  </si>
  <si>
    <t>4-(2-ETHYL-1,3-DIOXOLAN-2-YL)-2-PENTANONE</t>
  </si>
  <si>
    <t>431</t>
  </si>
  <si>
    <t>METHYL 2,4-DECADIENOATE</t>
  </si>
  <si>
    <t>432</t>
  </si>
  <si>
    <t>ETHYL 2-METHYL-2-PENTENOATE</t>
  </si>
  <si>
    <t>4321</t>
  </si>
  <si>
    <t>ETHYL 2-METHYL-2-PENTENOATE, NO ANTIOXIDANT</t>
  </si>
  <si>
    <t>433</t>
  </si>
  <si>
    <t>ETHYL 2,4-DECADIENOATE</t>
  </si>
  <si>
    <t>433-A</t>
  </si>
  <si>
    <t>ETHYL 3,4-DECADIENOATE</t>
  </si>
  <si>
    <t>433-SUS</t>
  </si>
  <si>
    <t>4331</t>
  </si>
  <si>
    <t>ETHYL 2,4-DECADIENOATE, NO ANTIOXIDANT</t>
  </si>
  <si>
    <t>4331-SUS</t>
  </si>
  <si>
    <t>433CRD</t>
  </si>
  <si>
    <t>ETHYL 2,4-DECADIENOATE (IN HEXANE)</t>
  </si>
  <si>
    <t>433DPG</t>
  </si>
  <si>
    <t>ETHYL 2,4-DECADIENOATE (IN DIPROPYLENE GLYCOL)</t>
  </si>
  <si>
    <t>433DPG1</t>
  </si>
  <si>
    <t>ETHYL 2,4-DECADIENOATE (1% IN DIPROPYLENE GLYCOL)</t>
  </si>
  <si>
    <t>433EE</t>
  </si>
  <si>
    <t>ETHYL 2,4-DECADIENOATE (2E,4E)</t>
  </si>
  <si>
    <t>433ETOH</t>
  </si>
  <si>
    <t>ETHYL 2,4-DECADIENOATE (IN ETHANOL)</t>
  </si>
  <si>
    <t>433EU</t>
  </si>
  <si>
    <t>433EUALC</t>
  </si>
  <si>
    <t>433EU UREA STEP RECOVERED SOLVENT</t>
  </si>
  <si>
    <t>433EUDPG</t>
  </si>
  <si>
    <t>433EUU1L</t>
  </si>
  <si>
    <t>ETHYL 2,4-DECADIENOATE FROM HYDROLYZED UREA COMPLEX</t>
  </si>
  <si>
    <t>433FF</t>
  </si>
  <si>
    <t>433GIV</t>
  </si>
  <si>
    <t>433GIVBL</t>
  </si>
  <si>
    <t>ETHYL 2,4-DECADIENOATE ETHOXIDE TREATED (FOR BLENDING)</t>
  </si>
  <si>
    <t>433LC</t>
  </si>
  <si>
    <t>ETHYL 2,4-DECADIENOATE (NOT FOR FLAVOR USE)</t>
  </si>
  <si>
    <t>434</t>
  </si>
  <si>
    <t>ETHYL 3-HYDROXY HEXANOATE</t>
  </si>
  <si>
    <t>435</t>
  </si>
  <si>
    <t>2-METHYL HEXANOIC ACID</t>
  </si>
  <si>
    <t>435-A</t>
  </si>
  <si>
    <t>BUTYL METHYL MALONIC ACID DIESTERS</t>
  </si>
  <si>
    <t>435MONEST</t>
  </si>
  <si>
    <t>METHYL AND ETHYL 2-METHYLHEXANOATES WITH 2-METHYLHEXANOIC ACID</t>
  </si>
  <si>
    <t>436</t>
  </si>
  <si>
    <t>ETHYL 2-METHYL-4-PENTENOATE</t>
  </si>
  <si>
    <t>436CRD443</t>
  </si>
  <si>
    <t>Ethyl 2-methyl-4-pentenoate mix (w/ Allyl 2-methyl-4-pentenoate)</t>
  </si>
  <si>
    <t>4371</t>
  </si>
  <si>
    <t>ETHYL 4-PENTENOATE, NO ANTIOXIDANT</t>
  </si>
  <si>
    <t>437CRD448</t>
  </si>
  <si>
    <t>Ethyl 4-pentenoate mix (w/ Allyl 4-pentenoate)</t>
  </si>
  <si>
    <t>438</t>
  </si>
  <si>
    <t>ETHYL 2-METHYL PENTANOATE</t>
  </si>
  <si>
    <t>438RCW</t>
  </si>
  <si>
    <t>RED CHERRY WITH 438 (IN DPG)</t>
  </si>
  <si>
    <t>441</t>
  </si>
  <si>
    <t>trans-2-HEXENOIC ACID</t>
  </si>
  <si>
    <t>441NAT</t>
  </si>
  <si>
    <t>trans-2-HEXENOIC ACID (NATURAL)</t>
  </si>
  <si>
    <t>442</t>
  </si>
  <si>
    <t>trans-3-HEXENOIC ACID (PURE)</t>
  </si>
  <si>
    <t>443</t>
  </si>
  <si>
    <t>2-METHYL-4-PENTENOIC ACID</t>
  </si>
  <si>
    <t>444</t>
  </si>
  <si>
    <t>2-METHYL-2-PENTENOIC ACID BRI FCC</t>
  </si>
  <si>
    <t>445</t>
  </si>
  <si>
    <t>ETHYL 2-HEXENOATE</t>
  </si>
  <si>
    <t>446</t>
  </si>
  <si>
    <t>ETHYL 3-HEXENOATE</t>
  </si>
  <si>
    <t>4461</t>
  </si>
  <si>
    <t>ETHYL 3-HEXENOATE, NO ANTIOXIDANT</t>
  </si>
  <si>
    <t>448</t>
  </si>
  <si>
    <t>4-PENTENOIC ACID</t>
  </si>
  <si>
    <t>44MP3M2B</t>
  </si>
  <si>
    <t>4-(4-][METHOXYPHENYL)-3-METHYL-2-BUTANOL</t>
  </si>
  <si>
    <t>450</t>
  </si>
  <si>
    <t>gamma-HEPTALACTONE FCC</t>
  </si>
  <si>
    <t>451</t>
  </si>
  <si>
    <t>gamma-OCTALACTONE FCC</t>
  </si>
  <si>
    <t>452</t>
  </si>
  <si>
    <t>gamma-NONALACTONE (ALDEHYDE C-18) FCC</t>
  </si>
  <si>
    <t>453</t>
  </si>
  <si>
    <t>gamma-DECALACTONE FCC</t>
  </si>
  <si>
    <t>454</t>
  </si>
  <si>
    <t>gamma-UNDECALACTONE (ALDEHYDE C-14) DEMO USE ONLY</t>
  </si>
  <si>
    <t>455</t>
  </si>
  <si>
    <t>gamma-DODECALACTONE FCC</t>
  </si>
  <si>
    <t>456</t>
  </si>
  <si>
    <t>gamma-METHYL DECALACTONE</t>
  </si>
  <si>
    <t>460</t>
  </si>
  <si>
    <t>delta-NONALACTONE FCC</t>
  </si>
  <si>
    <t>461</t>
  </si>
  <si>
    <t>delta-DECALACTONE</t>
  </si>
  <si>
    <t>462</t>
  </si>
  <si>
    <t>delta-UNDECALACTONE FCC</t>
  </si>
  <si>
    <t>463</t>
  </si>
  <si>
    <t>delta-DODECALACTONE FCC</t>
  </si>
  <si>
    <t>465</t>
  </si>
  <si>
    <t>delta-TETRADECALACTONE FCC</t>
  </si>
  <si>
    <t>467</t>
  </si>
  <si>
    <t>gamma-JASMOLACTONE</t>
  </si>
  <si>
    <t>467DPG</t>
  </si>
  <si>
    <t>gamma-JASMOLACTONE IN DPG</t>
  </si>
  <si>
    <t>467ETOH</t>
  </si>
  <si>
    <t>gamma-JASMOLACTONE IN ETHANOL</t>
  </si>
  <si>
    <t>468</t>
  </si>
  <si>
    <t>DIHYDRO ALPHA IONONE</t>
  </si>
  <si>
    <t>468DPG</t>
  </si>
  <si>
    <t>DIHYDRO ALPHA IONONE IN DIPROPYLENE GLYCOL</t>
  </si>
  <si>
    <t>468ETOH</t>
  </si>
  <si>
    <t>DIHYDRO ALPHA IONONE (IN ETHANOL)</t>
  </si>
  <si>
    <t>469</t>
  </si>
  <si>
    <t>alpha-IONONE BRI FCC</t>
  </si>
  <si>
    <t>469DPG</t>
  </si>
  <si>
    <t>ALPHA-IONONE (10% IN DIPROPYLENE GLYCOL)</t>
  </si>
  <si>
    <t>469ETOH</t>
  </si>
  <si>
    <t>alpha-IONONE (IN ETHANOL)</t>
  </si>
  <si>
    <t>46DM6H3EGK</t>
  </si>
  <si>
    <t>4,6-DIMETHYL-6-HEPTEN-3-ONE, ETHYLENE GLYCOL KETAL</t>
  </si>
  <si>
    <t>46DM6H3N</t>
  </si>
  <si>
    <t>4,6-DIMETHYL-6-HEPTEN-3-ONE</t>
  </si>
  <si>
    <t>46MPHODON</t>
  </si>
  <si>
    <t>(4Z,6E)-1-MORPHOLIN-4-YLOCTA-4,6-DIEN-1-ONE</t>
  </si>
  <si>
    <t>474</t>
  </si>
  <si>
    <t>5-METHYL HEXANOIC ACID</t>
  </si>
  <si>
    <t>474-A</t>
  </si>
  <si>
    <t>5-METHYL 3-HEXENOIC ACID</t>
  </si>
  <si>
    <t>476</t>
  </si>
  <si>
    <t>4-METHYL PENTANOIC ACID FCC</t>
  </si>
  <si>
    <t>477</t>
  </si>
  <si>
    <t>3-METHYL PENTANOIC ACID</t>
  </si>
  <si>
    <t>478</t>
  </si>
  <si>
    <t>2-METHYL PENTANOIC ACID FCC</t>
  </si>
  <si>
    <t>478-PUR</t>
  </si>
  <si>
    <t>2-METHYL PENTANOIC ACID (PURCHASED)</t>
  </si>
  <si>
    <t>47C10DEA</t>
  </si>
  <si>
    <t>z,z-4,7-DECADIENAL DEA</t>
  </si>
  <si>
    <t>480</t>
  </si>
  <si>
    <t>ROSE OXIDE BRI</t>
  </si>
  <si>
    <t>4811NT</t>
  </si>
  <si>
    <t>4,8-UNDECADIENENITRILE</t>
  </si>
  <si>
    <t>4811NTET</t>
  </si>
  <si>
    <t>Z,E-4,8-UNDECADIENE NITRILE IN ETHANOL</t>
  </si>
  <si>
    <t>483</t>
  </si>
  <si>
    <t>METHYL HEPTINE CARBONATE</t>
  </si>
  <si>
    <t>485</t>
  </si>
  <si>
    <t>METHYL OCTINE CARBONATE</t>
  </si>
  <si>
    <t>4851</t>
  </si>
  <si>
    <t>METHYL OCTINE CARBONATE, NO ANTIOXIDANT</t>
  </si>
  <si>
    <t>48DM11AL</t>
  </si>
  <si>
    <t>4,8-DIMETHYLUNDECANAL</t>
  </si>
  <si>
    <t>48DM11ALDEA</t>
  </si>
  <si>
    <t>4,8-DIMETHYLUNDECANAL DEA</t>
  </si>
  <si>
    <t>48DM137N</t>
  </si>
  <si>
    <t>4,8-DIMETHYL-1,3,7-NONATRIENE</t>
  </si>
  <si>
    <t>48DM17OL</t>
  </si>
  <si>
    <t>4,8-DIMETHYL-1,7-NONADIEN-3-OL</t>
  </si>
  <si>
    <t>48DM17ON</t>
  </si>
  <si>
    <t>4,8-DIMETHYL-1,7-NONADIEN-3-ONE</t>
  </si>
  <si>
    <t>48DM7OL</t>
  </si>
  <si>
    <t>4,8-DIMETHYL-7-NONEN-3-OL</t>
  </si>
  <si>
    <t>48DM8M93</t>
  </si>
  <si>
    <t>SANDAFLOR</t>
  </si>
  <si>
    <t>48DMM3N</t>
  </si>
  <si>
    <t>4,8-DIMETHYL-8-METHOXY-3-NONANOL</t>
  </si>
  <si>
    <t>48MPHUDON</t>
  </si>
  <si>
    <t>(4Z,8E)-1-MORPHOLIN-4-YLUNDECA-4,8-DIEN-1-ONE</t>
  </si>
  <si>
    <t>48UDETOH</t>
  </si>
  <si>
    <t>4,8-UNDECADIENAL IN ETHANOL</t>
  </si>
  <si>
    <t>491</t>
  </si>
  <si>
    <t>METHYL 4-OCTENOATE (CIS)</t>
  </si>
  <si>
    <t>4912NT</t>
  </si>
  <si>
    <t>4,9-DODECADIENENITRILE</t>
  </si>
  <si>
    <t>493</t>
  </si>
  <si>
    <t>GUAVANATE *Methyl z-5-octenoate*</t>
  </si>
  <si>
    <t>493-A</t>
  </si>
  <si>
    <t>1,3-DIMETHYL 2-(3Z)-3-HEXEN-1-YL-PROPANEDIOATE</t>
  </si>
  <si>
    <t>493DPG1</t>
  </si>
  <si>
    <t>METHYL CIS-5-OCTENOATE 1% IN DPG</t>
  </si>
  <si>
    <t>493ETOH</t>
  </si>
  <si>
    <t>GUAVANATE IN ETHANOL</t>
  </si>
  <si>
    <t>493UN</t>
  </si>
  <si>
    <t>METHYL CIS-5-OCTENOATE, UNPERFUMED</t>
  </si>
  <si>
    <t>494</t>
  </si>
  <si>
    <t>2-(2E-PENTENYL)CYCLOPENTYL ISOBUTYRATE</t>
  </si>
  <si>
    <t>497</t>
  </si>
  <si>
    <t>JASMINONE B *2-(2E)-2-Penten-1-yl-cyclopentanone*</t>
  </si>
  <si>
    <t>497-002E</t>
  </si>
  <si>
    <t>JASMINONE B 0.2% (IN ETHANOL)</t>
  </si>
  <si>
    <t>497ADD</t>
  </si>
  <si>
    <t>JASMINONE B ADDITIVE</t>
  </si>
  <si>
    <t>497DPG</t>
  </si>
  <si>
    <t>JASMINONE B @ 1% IN DIPROPYLENE GLYCOL</t>
  </si>
  <si>
    <t>497ETOH</t>
  </si>
  <si>
    <t>JASMINONE IN ETHANOL</t>
  </si>
  <si>
    <t>4AC4TPPB</t>
  </si>
  <si>
    <t>4-ACETOXYBUTYLTRIPHENYLPHOSPHONIUM BROMIDE</t>
  </si>
  <si>
    <t>4ALSYGOL</t>
  </si>
  <si>
    <t>4-ALLYLSYRINGOL (4-ALLYL-2,6-DIMETHOXYPHENOL)</t>
  </si>
  <si>
    <t>4BR2M1BU</t>
  </si>
  <si>
    <t>4-BROMO-2-METHYL-1-BUTENE</t>
  </si>
  <si>
    <t>4BRBUPRP</t>
  </si>
  <si>
    <t>4-BROMOBUTYL PROPIONATE</t>
  </si>
  <si>
    <t>4BRBUTDX</t>
  </si>
  <si>
    <t>4-BROMOBUTANAL DIOXOLANE</t>
  </si>
  <si>
    <t>4CL1BTN</t>
  </si>
  <si>
    <t>4-CHLORO-1-BUTENE</t>
  </si>
  <si>
    <t>4CLBTNAL</t>
  </si>
  <si>
    <t>4-CHLOROBUTANAL</t>
  </si>
  <si>
    <t>4CLBUACE</t>
  </si>
  <si>
    <t>4-CHLOROBUTYL ACETATE</t>
  </si>
  <si>
    <t>4CLBUISB</t>
  </si>
  <si>
    <t>4-CHLOROBUTYL ISOBUTYRATE</t>
  </si>
  <si>
    <t>4CLBUTDX</t>
  </si>
  <si>
    <t>4-CHLOROBUTANAL DIOXOLANE</t>
  </si>
  <si>
    <t>4CLC4THP</t>
  </si>
  <si>
    <t>4-CHLORO-1-BUTANOL THP</t>
  </si>
  <si>
    <t>4DCYNBR</t>
  </si>
  <si>
    <t>4-DECYNYL BROMIDE</t>
  </si>
  <si>
    <t>4HYBUBUT</t>
  </si>
  <si>
    <t>4-HYDROXYBUTYL BUTYRATE</t>
  </si>
  <si>
    <t>4HYBUTAC</t>
  </si>
  <si>
    <t>4-HYDROXYBUTYL ACETATE</t>
  </si>
  <si>
    <t>4I7M1483</t>
  </si>
  <si>
    <t>4-ISOPROPYL-7-METHYL-1,E-4-OCTADIEN-3-OL</t>
  </si>
  <si>
    <t>4M17DXCY18</t>
  </si>
  <si>
    <t>4-methyl-1,7-dioxacyclooctadecan-8-one</t>
  </si>
  <si>
    <t>4M35HPDN</t>
  </si>
  <si>
    <t>4-METHYL-3,5-HEPTANEDIONE</t>
  </si>
  <si>
    <t>4M3CXCBN</t>
  </si>
  <si>
    <t>4-METHYL-3-CYCLOHEXENE-1-CARBONITRILE</t>
  </si>
  <si>
    <t>4M3CYXAD</t>
  </si>
  <si>
    <t>4-METHYL-3-CYCLOHEXENE-1-CARBOXYLIC ACID</t>
  </si>
  <si>
    <t>4M3DC5ON</t>
  </si>
  <si>
    <t>(3E)-4-METHYL-3-DECEN-5-ONE</t>
  </si>
  <si>
    <t>4M56DHPY</t>
  </si>
  <si>
    <t>4-METHYL-5,6-DIHYDRO-2H-PYRAN-2-ONE</t>
  </si>
  <si>
    <t>4MZ6D-TA</t>
  </si>
  <si>
    <t>4-METHYL-Z-6-DECENAL (10% IN TRIACETIN)</t>
  </si>
  <si>
    <t>4MZ6DCNL</t>
  </si>
  <si>
    <t>4-METHYL-Z-6-DECENAL</t>
  </si>
  <si>
    <t>4MZ6UDNL</t>
  </si>
  <si>
    <t>4-METHYL-Z-6-UNDECENAL</t>
  </si>
  <si>
    <t>4OXBUTAC</t>
  </si>
  <si>
    <t>4-OXOBUTYL ACETATE (4-ACETOXYBUTANAL)</t>
  </si>
  <si>
    <t>4OXOBNT</t>
  </si>
  <si>
    <t>4-OXOBUTANENITRILE</t>
  </si>
  <si>
    <t>4PH2BTOL</t>
  </si>
  <si>
    <t>4-PHENYL-2-BUTANOL</t>
  </si>
  <si>
    <t>4PNTACE</t>
  </si>
  <si>
    <t>4-PENTEN-1-YL ACETATE</t>
  </si>
  <si>
    <t>4PP4TPPB</t>
  </si>
  <si>
    <t>4-PROPANOYLOXYBUTYL TPP BROMIDE (IN DMF/TOLUENE) (Reprotoxic)</t>
  </si>
  <si>
    <t>509</t>
  </si>
  <si>
    <t>METHYL 2-NONENOATE</t>
  </si>
  <si>
    <t>5091</t>
  </si>
  <si>
    <t>METHYL 2-NONENOATE, NO ANTIOXIDANT</t>
  </si>
  <si>
    <t>510</t>
  </si>
  <si>
    <t>ETHYL 2-METHYL-3,4-PENTADIENOATE</t>
  </si>
  <si>
    <t>510DPG</t>
  </si>
  <si>
    <t>ETHYL 2-METHYL-3,4-PENTADIENOATE IN DPG</t>
  </si>
  <si>
    <t>511</t>
  </si>
  <si>
    <t>ETHYL 2-METHYL-3 AND -4-PENTENOATES</t>
  </si>
  <si>
    <t>512</t>
  </si>
  <si>
    <t>CEREZOATE *Ethyl 2-methyl-3-pentenoate*</t>
  </si>
  <si>
    <t>512CRUDE</t>
  </si>
  <si>
    <t>ETHYL 2-METHYL-3-PENTENOATE (HIGH CIS) CRUDE</t>
  </si>
  <si>
    <t>512DPG1</t>
  </si>
  <si>
    <t>CEREZOATE IN DPG</t>
  </si>
  <si>
    <t>512ETOH</t>
  </si>
  <si>
    <t>CEREZOATE IN ETHANOL</t>
  </si>
  <si>
    <t>512HEADS</t>
  </si>
  <si>
    <t>512 HEADS MIXTURE OF 436, 438, 512</t>
  </si>
  <si>
    <t>512TA</t>
  </si>
  <si>
    <t>ETHYL 2-METHYL-3-PENTENOATE (HIGH CIS) (0.02% IN TRIACETIN)</t>
  </si>
  <si>
    <t>513</t>
  </si>
  <si>
    <t>METHYL 3-NONENOATE (HIGH TRANS)</t>
  </si>
  <si>
    <t>513-98_5</t>
  </si>
  <si>
    <t>METHYL 3-NONENOATE (MIN 98.5% TRANS), NO ANTIOXIDANT</t>
  </si>
  <si>
    <t>513-A</t>
  </si>
  <si>
    <t>3-NONENOIC ACID</t>
  </si>
  <si>
    <t>5131</t>
  </si>
  <si>
    <t>METHYL 3-NONENOATE (HIGH TRANS), NO ANTIOXIDANT</t>
  </si>
  <si>
    <t>513DPG</t>
  </si>
  <si>
    <t>METHYL 3-NONENOATE (HIGH TRANS) (IN DIPROPYLENE GLYCOL)</t>
  </si>
  <si>
    <t>513ETOH</t>
  </si>
  <si>
    <t>METHYL 3-NONENOATE (HIGH TRANS) IN ETHANOL</t>
  </si>
  <si>
    <t>513PG</t>
  </si>
  <si>
    <t>METHYL 3-NONENOATE (HIGH TRANS) (IN PROPYLENE GLYCOL)</t>
  </si>
  <si>
    <t>515</t>
  </si>
  <si>
    <t>ETHYL 2-OCTENOATE</t>
  </si>
  <si>
    <t>516</t>
  </si>
  <si>
    <t>ETHYL 4-OCTENOATE (TRANS)</t>
  </si>
  <si>
    <t>517</t>
  </si>
  <si>
    <t>ETHYL 2-DECENOATE (TRANS)</t>
  </si>
  <si>
    <t>518</t>
  </si>
  <si>
    <t>ETHYL 4-DECENOATE (TRANS)</t>
  </si>
  <si>
    <t>519</t>
  </si>
  <si>
    <t>ETHYL CIS-4-HEPTENOATE</t>
  </si>
  <si>
    <t>5191</t>
  </si>
  <si>
    <t>ETHYL CIS-4-HEPTENOATE, NO ANTIOXIDANT</t>
  </si>
  <si>
    <t>520</t>
  </si>
  <si>
    <t>GERANIC ACID</t>
  </si>
  <si>
    <t>521</t>
  </si>
  <si>
    <t>METHYL GERANATE</t>
  </si>
  <si>
    <t>5211</t>
  </si>
  <si>
    <t>METHYL GERANATE, NO ANTIOXIDANT</t>
  </si>
  <si>
    <t>521CRUDE</t>
  </si>
  <si>
    <t>METHYL GERANATE CRUDE</t>
  </si>
  <si>
    <t>521TAILS</t>
  </si>
  <si>
    <t>521 TAILS FOR 520 (METHYL AND ETHYL GERANATE)</t>
  </si>
  <si>
    <t>526-95</t>
  </si>
  <si>
    <t>ETHYL 4-OCTENOATE (CIS)</t>
  </si>
  <si>
    <t>526DPG1</t>
  </si>
  <si>
    <t>ETHYL 4-OCTENOATE (CIS) (1% IN DIPROPYLENE GLYCOL)</t>
  </si>
  <si>
    <t>530</t>
  </si>
  <si>
    <t>ETHYL (2E)-2,4-DIMETHYL-2-PENTENOATE</t>
  </si>
  <si>
    <t>533</t>
  </si>
  <si>
    <t>ETHYL 2,4,7-DECATRIENOATE</t>
  </si>
  <si>
    <t>535</t>
  </si>
  <si>
    <t>METHYL ANJOULATE</t>
  </si>
  <si>
    <t>535-1WET</t>
  </si>
  <si>
    <t>BOIS EXOTIQUE ACCORD W/ 535 (10% IN ETHANOL)</t>
  </si>
  <si>
    <t>535-1WN</t>
  </si>
  <si>
    <t>BOIS EXOTIQUE ACCORD W/ 535 (NEAT)</t>
  </si>
  <si>
    <t>535-1WOET</t>
  </si>
  <si>
    <t>BOIS EXOTIQUE ACCORD W/O 535 (10% IN ETHANOL)</t>
  </si>
  <si>
    <t>535-1WON</t>
  </si>
  <si>
    <t>BOIS EXOTIQUE ACCORD W/O 535 (NEAT)</t>
  </si>
  <si>
    <t>535-2WET</t>
  </si>
  <si>
    <t>ANJOU PEAR ACCORD W/ 535 (10% IN ETHANOL)</t>
  </si>
  <si>
    <t>535-2WN</t>
  </si>
  <si>
    <t>ANJOU PEAR ACCORD W/ 535 (NEAT)</t>
  </si>
  <si>
    <t>535-2WOET</t>
  </si>
  <si>
    <t>ANJOU PEAR ACCORD W/O 535 (10% IN ETHANOL)</t>
  </si>
  <si>
    <t>535-2WON</t>
  </si>
  <si>
    <t>ANJOU PEAR ACCORD W/O 535 (NEAT)</t>
  </si>
  <si>
    <t>535-3WET</t>
  </si>
  <si>
    <t>CINNAMON AND APPLE FRAGRANCE W/ 535 (10% IN ETHANOL)</t>
  </si>
  <si>
    <t>535-3WN</t>
  </si>
  <si>
    <t>CINNAMON AND APPLE FRAGRANCE W/ 535 (NEAT)</t>
  </si>
  <si>
    <t>535-3WOET</t>
  </si>
  <si>
    <t>CINNAMON AND APPLE FRAGRANCE W/O 535 (10% IN ETHANOL)</t>
  </si>
  <si>
    <t>535-3WON</t>
  </si>
  <si>
    <t>CINNAMON AND APPLE FRAGRANCE W/O 535 (NEAT)</t>
  </si>
  <si>
    <t>535ETOH</t>
  </si>
  <si>
    <t>METHYL ANJOULATE IN ETHANOL</t>
  </si>
  <si>
    <t>536</t>
  </si>
  <si>
    <t>TROPICAL DIENOATE *Ethyl 4,7-octadienoate/Ethyl z-4-Octenoate*</t>
  </si>
  <si>
    <t>536DPG</t>
  </si>
  <si>
    <t>TROPICAL DIENOATE (IN DPG)</t>
  </si>
  <si>
    <t>536ETOH</t>
  </si>
  <si>
    <t>TROPICAL DIENOATE IN ETHANOL</t>
  </si>
  <si>
    <t>53M3MOB</t>
  </si>
  <si>
    <t>5-(3-METHYL-3-METHOXYBUTYL)-DIHYDRO-5-METHYLFURAN-2[3H]-ONE</t>
  </si>
  <si>
    <t>540</t>
  </si>
  <si>
    <t>BUTYL BUTYRYL LACTATE FCC</t>
  </si>
  <si>
    <t>545</t>
  </si>
  <si>
    <t>ETHYL LEVULINATE FCC</t>
  </si>
  <si>
    <t>548</t>
  </si>
  <si>
    <t>n-BUTYL HEXANOATE</t>
  </si>
  <si>
    <t>589</t>
  </si>
  <si>
    <t>(1E,4Z)-1-ETHOXYDECA-1,4-DIENE</t>
  </si>
  <si>
    <t>590</t>
  </si>
  <si>
    <t>1-ETHOXY-1-HEPTENE</t>
  </si>
  <si>
    <t>593</t>
  </si>
  <si>
    <t>trans-1-ETHOXY-1-DECENE</t>
  </si>
  <si>
    <t>59DMM1D4</t>
  </si>
  <si>
    <t>5,9-DIMETHYL-9-METHOXY-1-DECEN-4-OL</t>
  </si>
  <si>
    <t>59DMM4D</t>
  </si>
  <si>
    <t>5,9-DIMETHYL-9-METHOXY-4-DECANOL</t>
  </si>
  <si>
    <t>5BR3MPAC</t>
  </si>
  <si>
    <t>5-BROMO-3-METHYL-1-PENTYL ACETATE</t>
  </si>
  <si>
    <t>5DDCYNAT</t>
  </si>
  <si>
    <t>5-DODECYNYL ACETATE</t>
  </si>
  <si>
    <t>5DECYNAT</t>
  </si>
  <si>
    <t>5-DECYNYL ACETATE</t>
  </si>
  <si>
    <t>5E2NANON</t>
  </si>
  <si>
    <t>5-ETHYL-2-NONANONE</t>
  </si>
  <si>
    <t>5HDBX10D</t>
  </si>
  <si>
    <t>ETHANOL (CONTAINS 10% DEET AND 5% HDBRIMIX)</t>
  </si>
  <si>
    <t>5HDBX15D</t>
  </si>
  <si>
    <t>ETHANOL (CONTAINS 15% DEET AND 5% HDBRIMIX)</t>
  </si>
  <si>
    <t>5HDBX15P</t>
  </si>
  <si>
    <t>ETHANOL (CONTAINS 15% PMD AND 5% HDBRIMIX)</t>
  </si>
  <si>
    <t>5HEXACE</t>
  </si>
  <si>
    <t>5-HEXEN-1-YL ACETATE</t>
  </si>
  <si>
    <t>5HYPNTAC</t>
  </si>
  <si>
    <t>5-HYDROXYPENTYL ACETATE</t>
  </si>
  <si>
    <t>5M5HX2ON</t>
  </si>
  <si>
    <t>5-METHYL-5-HEXEN-2-ONE</t>
  </si>
  <si>
    <t>5OXPNTAC</t>
  </si>
  <si>
    <t>5-OXOPENTYL ACETATE (5-ACETOXYPENTANAL)</t>
  </si>
  <si>
    <t>5UDCYNBR</t>
  </si>
  <si>
    <t>5-UNDECYNYL BROMIDE</t>
  </si>
  <si>
    <t>5Z3HX2CX</t>
  </si>
  <si>
    <t>5-(z-3-HEXENYL)CYCLOHEX-2-EN-1-ONE</t>
  </si>
  <si>
    <t>600</t>
  </si>
  <si>
    <t>METHYL AMYL KETONE (NOT FOR FLAVOR USE)</t>
  </si>
  <si>
    <t>600FG</t>
  </si>
  <si>
    <t>METHYL AMYL KETONE (FOOD GRADE)</t>
  </si>
  <si>
    <t>601</t>
  </si>
  <si>
    <t>METHYL HEXYL KETONE FCC</t>
  </si>
  <si>
    <t>602</t>
  </si>
  <si>
    <t>METHYL HEPTYL KETONE FCC</t>
  </si>
  <si>
    <t>603</t>
  </si>
  <si>
    <t>METHYL OCTYL KETONE</t>
  </si>
  <si>
    <t>605</t>
  </si>
  <si>
    <t>METHYL NONYL KETONE FCC</t>
  </si>
  <si>
    <t>607</t>
  </si>
  <si>
    <t>METHYL PROPYL KETONE FCC</t>
  </si>
  <si>
    <t>608</t>
  </si>
  <si>
    <t>METHYL UNDECYL KETONE</t>
  </si>
  <si>
    <t>608DPG</t>
  </si>
  <si>
    <t>METHYL UNDECYL KETONE (10% IN DIPROPYLENE GLYCOL)</t>
  </si>
  <si>
    <t>610DMM5U</t>
  </si>
  <si>
    <t>6,10-DIMETHYL-10-METHOXY-5-UNDECANOL</t>
  </si>
  <si>
    <t>611</t>
  </si>
  <si>
    <t>3-OCTEN-2-ONE</t>
  </si>
  <si>
    <t>6111</t>
  </si>
  <si>
    <t>3-OCTEN-2-ONE, NO ANTIOXIDANT</t>
  </si>
  <si>
    <t>612</t>
  </si>
  <si>
    <t>3-NONEN-2-ONE</t>
  </si>
  <si>
    <t>613</t>
  </si>
  <si>
    <t>3-DECEN-2-ONE</t>
  </si>
  <si>
    <t>614</t>
  </si>
  <si>
    <t>2-OCTEN-4-ONE</t>
  </si>
  <si>
    <t>614-1WET</t>
  </si>
  <si>
    <t>STRAWBERRY DELIGHT ACCORD W/ 614 (10% IN ETHANOL)</t>
  </si>
  <si>
    <t>614-1WN</t>
  </si>
  <si>
    <t>STRAWBERRY DELIGHT ACCORD W/ 614 (NEAT)</t>
  </si>
  <si>
    <t>614-1WOET</t>
  </si>
  <si>
    <t>STRAWBERRY DELIGHT ACCORD W/O 614 (10% IN ETHANOL)</t>
  </si>
  <si>
    <t>614-1WON</t>
  </si>
  <si>
    <t>STRAWBERRY DELIGHT ACCORD W/O 614 (NEAT)</t>
  </si>
  <si>
    <t>614ETOH</t>
  </si>
  <si>
    <t>2-OCTEN-4-ONE IN ETHANOL</t>
  </si>
  <si>
    <t>614FL</t>
  </si>
  <si>
    <t>621</t>
  </si>
  <si>
    <t>MALTOL PROPIONATE</t>
  </si>
  <si>
    <t>621DPG</t>
  </si>
  <si>
    <t>MALTOL PROPIONATE @ 10% IN DIPROPYLENE GLYCOL</t>
  </si>
  <si>
    <t>621ETOH</t>
  </si>
  <si>
    <t>MALTOL PROPIONATE IN ETHANOL</t>
  </si>
  <si>
    <t>621PDMAP</t>
  </si>
  <si>
    <t>POLY-DMAP RECOVERED FROM 621</t>
  </si>
  <si>
    <t>622</t>
  </si>
  <si>
    <t>MALTOL ISOBUTYRATE</t>
  </si>
  <si>
    <t>622-TL</t>
  </si>
  <si>
    <t>622ETOH</t>
  </si>
  <si>
    <t>MALTOL ISOBUTYRATE IN ETHANOL</t>
  </si>
  <si>
    <t>624</t>
  </si>
  <si>
    <t>1,5-OCTADIEN-3-OL</t>
  </si>
  <si>
    <t>625</t>
  </si>
  <si>
    <t>CHAMPIGNOL *(R)-1-Octen-3-ol*</t>
  </si>
  <si>
    <t>625-01ET</t>
  </si>
  <si>
    <t>CHAMPIGNOL 1% (IN ETHANOL)</t>
  </si>
  <si>
    <t>625ADD</t>
  </si>
  <si>
    <t>CHAMPIGNOL ADDITIVE</t>
  </si>
  <si>
    <t>625ETOH</t>
  </si>
  <si>
    <t>CHAMPIGNOL (IN ETHANOL)</t>
  </si>
  <si>
    <t>628</t>
  </si>
  <si>
    <t>1-OCTEN-3-ONE (50% 1-OCTEN-3-OL)</t>
  </si>
  <si>
    <t>628ETOH</t>
  </si>
  <si>
    <t>1-OCTEN-3-ONE (50% 1-OCTEN-3-OL) (ALL IN ETHANOL)</t>
  </si>
  <si>
    <t>628N</t>
  </si>
  <si>
    <t>1-OCTEN-3-ONE (NEAT)</t>
  </si>
  <si>
    <t>628TA</t>
  </si>
  <si>
    <t>1-OCTEN-3-ONE (10% IN TRIACETIN)</t>
  </si>
  <si>
    <t>628UN</t>
  </si>
  <si>
    <t>1-OCTEN-3-ONE (50% IN 1-OCTEN-3-OL) (UNPERFUMED)</t>
  </si>
  <si>
    <t>629TA</t>
  </si>
  <si>
    <t>1,cis-5-OCTADIEN-3-ONE (1% IN TRIACETIN)</t>
  </si>
  <si>
    <t>630</t>
  </si>
  <si>
    <t>ETHYL BUTYL KETONE FCC</t>
  </si>
  <si>
    <t>630-A</t>
  </si>
  <si>
    <t>3-HEPTANOL</t>
  </si>
  <si>
    <t>631</t>
  </si>
  <si>
    <t>ETHYL AMYL KETONE</t>
  </si>
  <si>
    <t>632-A</t>
  </si>
  <si>
    <t>3-DECANOL</t>
  </si>
  <si>
    <t>637</t>
  </si>
  <si>
    <t>cis-6-NONENENITRILE</t>
  </si>
  <si>
    <t>637-A</t>
  </si>
  <si>
    <t>cis-6-NONENAL OXIME</t>
  </si>
  <si>
    <t>638</t>
  </si>
  <si>
    <t>2,6-DIMETHYL-5-HEPTENENITRILE</t>
  </si>
  <si>
    <t>640-4W</t>
  </si>
  <si>
    <t>ALLURING ACACIA ODOR WITH (10% IN ETHANOL)</t>
  </si>
  <si>
    <t>640-4WN</t>
  </si>
  <si>
    <t>ALLURING ACACIA ACCORD WITH 640 (NEAT)</t>
  </si>
  <si>
    <t>640-4WO</t>
  </si>
  <si>
    <t>ALLURING ACACIA ODOR WITHOUT (10% IN ETHANOL)</t>
  </si>
  <si>
    <t>640-4WON</t>
  </si>
  <si>
    <t>ALLURING ACACIA ACCORD WITHOUT 640 (NEAT)</t>
  </si>
  <si>
    <t>640-5WN</t>
  </si>
  <si>
    <t>TROPICAL ISLAND BREEZE ACCORD WITH (NEAT)</t>
  </si>
  <si>
    <t>640-5WON</t>
  </si>
  <si>
    <t>TROPICAL ISLAND BREEZE ACCORD WITHOUT (NEAT)</t>
  </si>
  <si>
    <t>640DPG</t>
  </si>
  <si>
    <t>VIONIL (10% IN DIPROPYLENE GLYCOL) *2,6-Nonadienenitrile*</t>
  </si>
  <si>
    <t>640DPG-DT5</t>
  </si>
  <si>
    <t>DETERGENT BASE WITH 640DPG</t>
  </si>
  <si>
    <t>640DPG-SH5</t>
  </si>
  <si>
    <t>SHAMPOO WITH 640DPH</t>
  </si>
  <si>
    <t>640DPG01</t>
  </si>
  <si>
    <t>VIONIL (0.1% IN DIPROPYLENE GLYCOL)</t>
  </si>
  <si>
    <t>640DPG1</t>
  </si>
  <si>
    <t>VIONIL (1% IN DIPROPYLENE GLYCOL)</t>
  </si>
  <si>
    <t>640DPGET</t>
  </si>
  <si>
    <t>VIONIL (10% IN DIPROPYLENE GLYCOL)  IN ETHANOL</t>
  </si>
  <si>
    <t>640ETOH</t>
  </si>
  <si>
    <t>VIONIL IN ETHANOL</t>
  </si>
  <si>
    <t>640N</t>
  </si>
  <si>
    <t>VIONIL (NEAT) *2,6-Nonadienenitrile*</t>
  </si>
  <si>
    <t>642</t>
  </si>
  <si>
    <t>JASMONITRILE</t>
  </si>
  <si>
    <t>650</t>
  </si>
  <si>
    <t>LOKANOL (NOT FOR FLAVOR USE)</t>
  </si>
  <si>
    <t>657</t>
  </si>
  <si>
    <t>LAVENDER NITRILE</t>
  </si>
  <si>
    <t>65840-40-6</t>
  </si>
  <si>
    <t>POTASSIUM LEVULINATE</t>
  </si>
  <si>
    <t>660</t>
  </si>
  <si>
    <t>LILYTOL</t>
  </si>
  <si>
    <t>660ACE</t>
  </si>
  <si>
    <t>LILYTOL ACETATE cis-(4-ISOPROPYLCYCLOHEXYL)METHYL ACETATE</t>
  </si>
  <si>
    <t>660DPG</t>
  </si>
  <si>
    <t>LILYTOL (IN DIPROPYLENE GLYCOL)</t>
  </si>
  <si>
    <t>66DMXHAC</t>
  </si>
  <si>
    <t>6,6,-DIMETHOXY-1-HEXYL ACETATE</t>
  </si>
  <si>
    <t>67EP2NNL</t>
  </si>
  <si>
    <t>6,7-EPOXY-(E)-2-NONENAL</t>
  </si>
  <si>
    <t>6AX2HEX</t>
  </si>
  <si>
    <t>6-ACETOXY-2-E-HEXENAL</t>
  </si>
  <si>
    <t>6BRHEXBU</t>
  </si>
  <si>
    <t>6-BROMOHEXYL BUTYRATE</t>
  </si>
  <si>
    <t>6BRHEXPP</t>
  </si>
  <si>
    <t>6-BROMOHEXYL PROPIONATE</t>
  </si>
  <si>
    <t>6BU6TPPB</t>
  </si>
  <si>
    <t>6-BUTANOYLOXYHEXYL TPP BROMIDE</t>
  </si>
  <si>
    <t>6CL1C6EN</t>
  </si>
  <si>
    <t>6-CHLORO-1-HEXENE</t>
  </si>
  <si>
    <t>6CLHEXAC</t>
  </si>
  <si>
    <t>6-CHLOROHEXYL ACETATE</t>
  </si>
  <si>
    <t>6CLHEXAL</t>
  </si>
  <si>
    <t>6-CHLOROHEXANAL</t>
  </si>
  <si>
    <t>6CLHEXBU</t>
  </si>
  <si>
    <t>6-CHLOROHEXYL BUTYRATE</t>
  </si>
  <si>
    <t>6CLHMGCL</t>
  </si>
  <si>
    <t>6-CHLORO-1-HEXANOL MAGNESIUM ALKOXIDE (IN THF) (WATER REACTIVE)</t>
  </si>
  <si>
    <t>6CLHXDEA</t>
  </si>
  <si>
    <t>6-CHLOROHEXANAL DIETHYL ACETAL</t>
  </si>
  <si>
    <t>6CLHXEVE</t>
  </si>
  <si>
    <t>6-CHLORO-1-HEXANOL EVE ACETAL</t>
  </si>
  <si>
    <t>6DCYNBR</t>
  </si>
  <si>
    <t>6-DECYNYL BROMIDE (10-BROMO-4-DECYNE)</t>
  </si>
  <si>
    <t>6DCYNCL</t>
  </si>
  <si>
    <t>6-DECYNYL CHLORIDE (10-CHLORO-4-DECYNE)</t>
  </si>
  <si>
    <t>6HPTENOL</t>
  </si>
  <si>
    <t>6-HEPTEN-1-OL</t>
  </si>
  <si>
    <t>6HYHXACE</t>
  </si>
  <si>
    <t>6-HYDROXYHEXYL ACETATE</t>
  </si>
  <si>
    <t>6M26DMHD</t>
  </si>
  <si>
    <t>6-METHOXY-2,6-DIMETHYLHEPTANOIC ACID</t>
  </si>
  <si>
    <t>6M2HPTON</t>
  </si>
  <si>
    <t>6-METHYL-2-HEPTANONE</t>
  </si>
  <si>
    <t>6M5HP2CL</t>
  </si>
  <si>
    <t>6-METHYL-5-HEPTEN-2-YL CHORIDE</t>
  </si>
  <si>
    <t>6M5HP2ON</t>
  </si>
  <si>
    <t>6-METHYL-5-HEPTEN-2-ONE</t>
  </si>
  <si>
    <t>6M6HP2ON</t>
  </si>
  <si>
    <t>6-METHYL-6-HEPTEN-2-ONE</t>
  </si>
  <si>
    <t>6MEOCTAC</t>
  </si>
  <si>
    <t>6-METHYLOCTANYL ACETATE</t>
  </si>
  <si>
    <t>6MEOCTAL</t>
  </si>
  <si>
    <t>6-METHYLOCTANAL</t>
  </si>
  <si>
    <t>6MEOCTOL</t>
  </si>
  <si>
    <t>6-METHYLOCTAN-1-OL</t>
  </si>
  <si>
    <t>6MOX6MHP</t>
  </si>
  <si>
    <t>6-METHOXY-6-METHYLHEPTANAL</t>
  </si>
  <si>
    <t>6MX6M2HP</t>
  </si>
  <si>
    <t>6-METHOXY-6-METHYLHEPTAN-2-ONE</t>
  </si>
  <si>
    <t>6OXHXACE</t>
  </si>
  <si>
    <t>6-OXOHEXYL ACETATE (6-ACETOXYHEXANAL)</t>
  </si>
  <si>
    <t>6OXHXACE-PC</t>
  </si>
  <si>
    <t>6-OXOHEXYL ACETATE 35% IN PROPYLENE CARBONATE</t>
  </si>
  <si>
    <t>700</t>
  </si>
  <si>
    <t>NEROL BRI (98+%) FCC</t>
  </si>
  <si>
    <t>700-2BHT</t>
  </si>
  <si>
    <t>NEROL BRI  (98+%)</t>
  </si>
  <si>
    <t>700DPG</t>
  </si>
  <si>
    <t>NEROL IN DPG</t>
  </si>
  <si>
    <t>701</t>
  </si>
  <si>
    <t>NERYL ACETATE BRI FCC</t>
  </si>
  <si>
    <t>703</t>
  </si>
  <si>
    <t>NERYL ISOBUTYRATE</t>
  </si>
  <si>
    <t>7031</t>
  </si>
  <si>
    <t>NERYL ISOBUTYRATE, NO ANTIOXIDANT</t>
  </si>
  <si>
    <t>705ETOH</t>
  </si>
  <si>
    <t>CITRONELLOL BRI FCC 10% IN ETHANOL</t>
  </si>
  <si>
    <t>706</t>
  </si>
  <si>
    <t>CITRONELLYL ACETATE BRI FCC</t>
  </si>
  <si>
    <t>707</t>
  </si>
  <si>
    <t>NERYL PROPIONATE</t>
  </si>
  <si>
    <t>708</t>
  </si>
  <si>
    <t>NEROL OXIDE</t>
  </si>
  <si>
    <t>708-05</t>
  </si>
  <si>
    <t>7081</t>
  </si>
  <si>
    <t>NEROL OXIDE, NO ANTIOXIDANT</t>
  </si>
  <si>
    <t>710</t>
  </si>
  <si>
    <t>GERANIOL BRI FCC</t>
  </si>
  <si>
    <t>710-2BHT</t>
  </si>
  <si>
    <t>GERANIOL BRI</t>
  </si>
  <si>
    <t>712</t>
  </si>
  <si>
    <t>NEROLIDOL FCC</t>
  </si>
  <si>
    <t>712ENAT</t>
  </si>
  <si>
    <t>e/z-7-DODECENYL ACETATE</t>
  </si>
  <si>
    <t>712ENOL</t>
  </si>
  <si>
    <t>e/z-7-DODECEN-1-OL</t>
  </si>
  <si>
    <t>712ENOLE</t>
  </si>
  <si>
    <t>e-7-DODECEN-1-OL</t>
  </si>
  <si>
    <t>712ENOLZ</t>
  </si>
  <si>
    <t>z-7-DODECEN-1-OL</t>
  </si>
  <si>
    <t>715</t>
  </si>
  <si>
    <t>VARTOL, RHODINOL SUBSTITUTE (CONTAINS GERANIOL, CITRONELLOL)</t>
  </si>
  <si>
    <t>717</t>
  </si>
  <si>
    <t>GERANYL ACETONE</t>
  </si>
  <si>
    <t>718</t>
  </si>
  <si>
    <t>FARNESYL ACETATE</t>
  </si>
  <si>
    <t>7181</t>
  </si>
  <si>
    <t>FARNESYL ACETATE, NO ANTIOXIDANT</t>
  </si>
  <si>
    <t>719</t>
  </si>
  <si>
    <t>FARNESOL FCC</t>
  </si>
  <si>
    <t>7191-97</t>
  </si>
  <si>
    <t>(e,e)-FARNESOL 97+% FCC</t>
  </si>
  <si>
    <t>7191-TFO</t>
  </si>
  <si>
    <t>(e,e)-FARNESOL DEODORIZED (TOPPED FOR ODOR)</t>
  </si>
  <si>
    <t>725-A</t>
  </si>
  <si>
    <t>z,e-3,5-HEPTADIENYL ACETATE CRUDE</t>
  </si>
  <si>
    <t>725-B</t>
  </si>
  <si>
    <t>z,e-3,5-HEPTADIENYL ACETATE/ALCOHOL MIX</t>
  </si>
  <si>
    <t>725ETOH</t>
  </si>
  <si>
    <t>3,5-HEPTADIENYL ACETATE IN ETHANOL</t>
  </si>
  <si>
    <t>725PANDG</t>
  </si>
  <si>
    <t>z,e-3,5-HEPTADIENYL ACETATE</t>
  </si>
  <si>
    <t>727</t>
  </si>
  <si>
    <t>(5E,9E)-FARNESYL ACETONE</t>
  </si>
  <si>
    <t>728</t>
  </si>
  <si>
    <t>NUEZATE *Ethyl 3-methyl-2-oxopentanoate*</t>
  </si>
  <si>
    <t>728-1W</t>
  </si>
  <si>
    <t>CAPPUCCINO ACCORD WITH 728 (IN DIPROPYLENE GLYCOL)</t>
  </si>
  <si>
    <t>728-1WO</t>
  </si>
  <si>
    <t>CAPPUCCINO ACCORD WITHOUT 728 (IN DIPROPYLENE GLYCOL)</t>
  </si>
  <si>
    <t>728-1WON</t>
  </si>
  <si>
    <t>CAPPUCCINO  ACCORD WITHOUT 728 (NEAT)</t>
  </si>
  <si>
    <t>728-2W</t>
  </si>
  <si>
    <t>SWEET WOODY ACCORD WITH 728 (IN DIPROPYLENE GLYCOL)</t>
  </si>
  <si>
    <t>728-2WO</t>
  </si>
  <si>
    <t>SWEET WOODY ACCORD WITHOUT 728 (IN DIPROPYLENE GLYCOL)</t>
  </si>
  <si>
    <t>728-2WON</t>
  </si>
  <si>
    <t>SWEET WOODY ACCORD WITHOUT 728 (NEAT)</t>
  </si>
  <si>
    <t>728-5W</t>
  </si>
  <si>
    <t>HOLIDAY PUMPKIN SPICE ODOR WITH (10% IN ETHANOL)</t>
  </si>
  <si>
    <t>728-5WN</t>
  </si>
  <si>
    <t>HOLIDAY PUMPKIN SPICE ACCORD WITH 728 (NEAT)</t>
  </si>
  <si>
    <t>728-5WO</t>
  </si>
  <si>
    <t>HOLIDAY PUMPKIN SPICE ODOR WITHOUT (10% IN ETHANOL)</t>
  </si>
  <si>
    <t>728-5WON</t>
  </si>
  <si>
    <t>HOLIDAY PUMPKIN SPICE ACCORD WITHOUT 728 (NEAT)</t>
  </si>
  <si>
    <t>728-6WET</t>
  </si>
  <si>
    <t>SAMURAI ACCORD W/ 728 (10% IN ETHANOL)</t>
  </si>
  <si>
    <t>728-6WN</t>
  </si>
  <si>
    <t>SAMURAI ACCORD W/ 728 (NEAT)</t>
  </si>
  <si>
    <t>728-6WOET</t>
  </si>
  <si>
    <t>SAMURAI ACCORD W/O 728 (10% IN ETHANOL)</t>
  </si>
  <si>
    <t>728-6WON</t>
  </si>
  <si>
    <t>SAMURAI ACCORD W/O 728 (NEAT)</t>
  </si>
  <si>
    <t>728-CND2</t>
  </si>
  <si>
    <t>CANDLE WITH 728</t>
  </si>
  <si>
    <t>728DPG</t>
  </si>
  <si>
    <t>3-Methyl-2-oxo-ethyl-pentanoate IN DPG</t>
  </si>
  <si>
    <t>728ETOH</t>
  </si>
  <si>
    <t>NUEZATE IN ETHANOL</t>
  </si>
  <si>
    <t>728PG</t>
  </si>
  <si>
    <t>NUEZATE (IN PROPYLENE GLYCOL)</t>
  </si>
  <si>
    <t>730</t>
  </si>
  <si>
    <t>CITRONELLYL BUTYRATE FCC</t>
  </si>
  <si>
    <t>730LAEVO</t>
  </si>
  <si>
    <t>laevo-CITRONELLYL BUTYRATE</t>
  </si>
  <si>
    <t>731LAEVO</t>
  </si>
  <si>
    <t>laevo-CITRONELLYL FORMATE</t>
  </si>
  <si>
    <t>732</t>
  </si>
  <si>
    <t>CITRONELLYL ISOBUTYRATE FCC</t>
  </si>
  <si>
    <t>732LAEVO</t>
  </si>
  <si>
    <t>laevo-CITRONELLYL ISOBUTYRATE</t>
  </si>
  <si>
    <t>733</t>
  </si>
  <si>
    <t>CITRONELLYL PROPIONATE FCC</t>
  </si>
  <si>
    <t>733TKSG</t>
  </si>
  <si>
    <t>laevo-CITRONELLYL PROPIONATE</t>
  </si>
  <si>
    <t>735</t>
  </si>
  <si>
    <t>CITRONET</t>
  </si>
  <si>
    <t>736LAEVO</t>
  </si>
  <si>
    <t>laevo-CITRONELLYL SENECIOATE</t>
  </si>
  <si>
    <t>737</t>
  </si>
  <si>
    <t>4,5-EPOXY-(E)-2-DECENAL</t>
  </si>
  <si>
    <t>737ETOH</t>
  </si>
  <si>
    <t>4,5-EPOXY-(E)-2-DECENAL IN ETHANOL</t>
  </si>
  <si>
    <t>743</t>
  </si>
  <si>
    <t>GERANYL ISOBUTYRATE</t>
  </si>
  <si>
    <t>7431</t>
  </si>
  <si>
    <t>GERANYL ISOBUTYRATE, NO ANTIOXIDANT</t>
  </si>
  <si>
    <t>744</t>
  </si>
  <si>
    <t>GERANYL ISOVALERATE</t>
  </si>
  <si>
    <t>7441</t>
  </si>
  <si>
    <t>GERANYL ISOVALERATE, NO ANTIOXIDANT</t>
  </si>
  <si>
    <t>745</t>
  </si>
  <si>
    <t>GERANYL PROPIONATE FCC</t>
  </si>
  <si>
    <t>75-18-3-GERANIOL</t>
  </si>
  <si>
    <t>DIMETHYL SULFIDE (10% IN GERANIOL)</t>
  </si>
  <si>
    <t>75HDBX5P</t>
  </si>
  <si>
    <t>ETHANOL (CONTAINS 5% PMD AND 7.5% HDBRIMIX)</t>
  </si>
  <si>
    <t>75NBMX5P</t>
  </si>
  <si>
    <t>ETHANOL (CONTAINS 5% PMD AND 7.5% NEWMIX)</t>
  </si>
  <si>
    <t>768</t>
  </si>
  <si>
    <t>FENCHYL BENZOATE</t>
  </si>
  <si>
    <t>780NAT</t>
  </si>
  <si>
    <t>LINALOOL (NATURAL)</t>
  </si>
  <si>
    <t>799T3ENN</t>
  </si>
  <si>
    <t>7,9,9-TRIETHOXY-3-NONENE, (3E)-</t>
  </si>
  <si>
    <t>7C14YNOL</t>
  </si>
  <si>
    <t>7-TETRADECYN-1-OL</t>
  </si>
  <si>
    <t>7CL27ENL</t>
  </si>
  <si>
    <t>7-CHLORO-2-HEPTENAL (TRANS)</t>
  </si>
  <si>
    <t>7CLC7OL</t>
  </si>
  <si>
    <t>7-CHLORO-1-HEPTANOL</t>
  </si>
  <si>
    <t>7CLC7THP</t>
  </si>
  <si>
    <t>7-CHLORO-1-HEPTANOL THP</t>
  </si>
  <si>
    <t>7CLHPTAL</t>
  </si>
  <si>
    <t>7-CHLOROHEPTANAL</t>
  </si>
  <si>
    <t>7DDCYNAT</t>
  </si>
  <si>
    <t>7-DODECYNYL ACETATE</t>
  </si>
  <si>
    <t>7DDCYNBR</t>
  </si>
  <si>
    <t>7-DODECYNYL BROMIDE (12-BROMO-5-DODECYNE)</t>
  </si>
  <si>
    <t>7M17ODIO</t>
  </si>
  <si>
    <t>7-METHYL-1,7-OCTANEDIOL</t>
  </si>
  <si>
    <t>7ME8DCSN</t>
  </si>
  <si>
    <t>7-METHYL-8-DOCOSENE</t>
  </si>
  <si>
    <t>7MX37D28</t>
  </si>
  <si>
    <t>7-METHOXY-3,7-DIMETHYL-2-OCTANONE (OSYRONE)</t>
  </si>
  <si>
    <t>7OCTACE</t>
  </si>
  <si>
    <t>7-OCTEN-1-YL ACETATE</t>
  </si>
  <si>
    <t>7OCTYNBR</t>
  </si>
  <si>
    <t>7-OCTYNYL BROMIDE (8-BROMO-1-OCTYNE)</t>
  </si>
  <si>
    <t>800</t>
  </si>
  <si>
    <t>NOOTKATONE (MINIMUM 84%)</t>
  </si>
  <si>
    <t>801</t>
  </si>
  <si>
    <t>NOOTKATONE (CRYSTALS 98+%)</t>
  </si>
  <si>
    <t>801-SUS</t>
  </si>
  <si>
    <t>801DPG01</t>
  </si>
  <si>
    <t>NOOTKATONE (CRYSTALS 98+%) AT 0.1% IN DPG</t>
  </si>
  <si>
    <t>8020</t>
  </si>
  <si>
    <t>VERBENONE</t>
  </si>
  <si>
    <t>806</t>
  </si>
  <si>
    <t>VALENCENE (NATURAL)</t>
  </si>
  <si>
    <t>808</t>
  </si>
  <si>
    <t>FARNESENE, MIXTURE OF ISOMERS</t>
  </si>
  <si>
    <t>808-80</t>
  </si>
  <si>
    <t>FARNESENE, MIXTURE OF ISOMERS (MINIMUM 80%)</t>
  </si>
  <si>
    <t>808-90</t>
  </si>
  <si>
    <t>FARNESENE, MIXTURE OF ISOMERS (MINIMUM 90%)</t>
  </si>
  <si>
    <t>808-AQ</t>
  </si>
  <si>
    <t>FARNESENE AQUEOUS LAYER</t>
  </si>
  <si>
    <t>808-ORG</t>
  </si>
  <si>
    <t>FARNESENE ORGANIC LAYER (IN CYCLOHEXANE)</t>
  </si>
  <si>
    <t>808CRD</t>
  </si>
  <si>
    <t>FARNESENE CRUDE (IN CYCLOHEXANE)</t>
  </si>
  <si>
    <t>808PG</t>
  </si>
  <si>
    <t>FARNESENE (5% MAX) IN PROPYLENE GLYCOL</t>
  </si>
  <si>
    <t>809-D</t>
  </si>
  <si>
    <t>1,4-UNDECADIEN-3-OL (SUSTAINABLE)</t>
  </si>
  <si>
    <t>809-SUS</t>
  </si>
  <si>
    <t>1,3,5-UNDECATRIENE FCC</t>
  </si>
  <si>
    <t>809-SUS-ETOH</t>
  </si>
  <si>
    <t>1,3,5-UNDECATRIENE IN ETHANOL</t>
  </si>
  <si>
    <t>809-SUS-WET</t>
  </si>
  <si>
    <t>VERT DE CITRON ACCORD W/ 809-SUS (10% IN ETHANOL)</t>
  </si>
  <si>
    <t>809-SUS-WN</t>
  </si>
  <si>
    <t>VERT DE CITRON ACCORD W/ 809-SUS (NEAT)</t>
  </si>
  <si>
    <t>809-SUS-WOET</t>
  </si>
  <si>
    <t>VERT DE CITRON ACCORD W/O 809-SUS (10% IN ETHANOL)</t>
  </si>
  <si>
    <t>809-SUS-WON</t>
  </si>
  <si>
    <t>VERT DE CITRON ACCORD W/O 809-SUS (NEAT)</t>
  </si>
  <si>
    <t>809P-SUS</t>
  </si>
  <si>
    <t>1,3,5-UNDECATRIENE (PURE) FCC</t>
  </si>
  <si>
    <t>809PERF</t>
  </si>
  <si>
    <t>PERFUME FOR 809</t>
  </si>
  <si>
    <t>809UN-SUS</t>
  </si>
  <si>
    <t>1,3,5-UNDECATRIENE (UNPERFUMED) FCC</t>
  </si>
  <si>
    <t>809UND1</t>
  </si>
  <si>
    <t>1,3,5-UNDECATRIENE UNPERFUMED (1% IN DIPROPYLENE GLYCOL)</t>
  </si>
  <si>
    <t>810</t>
  </si>
  <si>
    <t>UNDECATRIENE</t>
  </si>
  <si>
    <t>810-D</t>
  </si>
  <si>
    <t>1,5-UNDECADIEN-4-OL</t>
  </si>
  <si>
    <t>810DPG1</t>
  </si>
  <si>
    <t>UNDECATRIENE (1% IN DIPROPYLENE GLYCOL)</t>
  </si>
  <si>
    <t>810P</t>
  </si>
  <si>
    <t>UNDECATRIENE (PURE)</t>
  </si>
  <si>
    <t>810UN</t>
  </si>
  <si>
    <t>UNDECATRIENE (UNPERFUMED)</t>
  </si>
  <si>
    <t>812ENATE</t>
  </si>
  <si>
    <t>e-8-DODECENYL ACETATE</t>
  </si>
  <si>
    <t>812ENATI</t>
  </si>
  <si>
    <t>e-8-DODECENYL ACETATE (80%E/20%Z)</t>
  </si>
  <si>
    <t>812ENML</t>
  </si>
  <si>
    <t>e-8-DODECENOL MOTHER LIQUOR</t>
  </si>
  <si>
    <t>812ENOAC</t>
  </si>
  <si>
    <t>e-8-DODECENYL ACETATE CRUDE STRIPPED FOR ISOMERIZATION</t>
  </si>
  <si>
    <t>812ENOLE</t>
  </si>
  <si>
    <t>e-8-DODECENOL CRUDE FOR ACETYLATION</t>
  </si>
  <si>
    <t>812ENOLI</t>
  </si>
  <si>
    <t>e-8-DODECENOL (80%E/20%Z)</t>
  </si>
  <si>
    <t>812ENOLZ</t>
  </si>
  <si>
    <t>z-8-DODECENOL</t>
  </si>
  <si>
    <t>813-A</t>
  </si>
  <si>
    <t>3-NONANOL (CRUDE, CONTAINS 3-NONANONE)</t>
  </si>
  <si>
    <t>815TA</t>
  </si>
  <si>
    <t>VELTONAL IN TRIACETIN</t>
  </si>
  <si>
    <t>818-4WN</t>
  </si>
  <si>
    <t>LAVENDER &amp; PATCHOULI CLEAN ACCORD WITH 818 (NEAT)</t>
  </si>
  <si>
    <t>818-4WON</t>
  </si>
  <si>
    <t>LAVENDER &amp; PATCHOULI CLEAN ACCORD WITHOUT 818 (NEAT)</t>
  </si>
  <si>
    <t>818-FC3</t>
  </si>
  <si>
    <t>SURFACE CLEANER WITH 818</t>
  </si>
  <si>
    <t>818-SUS</t>
  </si>
  <si>
    <t>TERRASOL FCC *2-Ethyl-1,3,3-trimethylbicyclo(2.2.1)heptan-2-ol*</t>
  </si>
  <si>
    <t>818-SUS-5WET</t>
  </si>
  <si>
    <t>PATCHOULI AND AMBER ACCORD W/ 818-SUS (10% IN ETHANOL)</t>
  </si>
  <si>
    <t>818-SUS-5WN</t>
  </si>
  <si>
    <t>PATCHOULI AND AMBER ACCORD W/ 818 (NEAT)</t>
  </si>
  <si>
    <t>818-SUS-5WOET</t>
  </si>
  <si>
    <t>PATCHOULI AND AMBER ACCORD W/O 818-SUS (10% IN ETHANOL)</t>
  </si>
  <si>
    <t>818-SUS-5WON</t>
  </si>
  <si>
    <t>PATCHOULI AND AMBER ACCORD W/O 818 (NEAT)</t>
  </si>
  <si>
    <t>818-SUS-ETOH</t>
  </si>
  <si>
    <t>TERRASOL (IN ETHANOL)</t>
  </si>
  <si>
    <t>818ET0-05</t>
  </si>
  <si>
    <t>2-ETHYL FENCHOL (0.05% IN ETHANOL)</t>
  </si>
  <si>
    <t>819</t>
  </si>
  <si>
    <t>TERRASOL 50</t>
  </si>
  <si>
    <t>819ETOH</t>
  </si>
  <si>
    <t>TERRASOL 50 IN ETHANOL</t>
  </si>
  <si>
    <t>820-A</t>
  </si>
  <si>
    <t>CHLORO LINALYL ACETATE</t>
  </si>
  <si>
    <t>821</t>
  </si>
  <si>
    <t>2,2,6-TRIMETHYL-6-VINYLTETRAHYDROPYRAN</t>
  </si>
  <si>
    <t>822</t>
  </si>
  <si>
    <t>3-METHYL-2-CYCLOHEXENONE</t>
  </si>
  <si>
    <t>828</t>
  </si>
  <si>
    <t>BISABOLENE</t>
  </si>
  <si>
    <t>8282</t>
  </si>
  <si>
    <t>beta-BISABOLENE BRI</t>
  </si>
  <si>
    <t>8282FEED</t>
  </si>
  <si>
    <t>BISABOLOL WITH NMP/KHSO4 FOR REACTION (Reprotoxic)</t>
  </si>
  <si>
    <t>828S</t>
  </si>
  <si>
    <t>BISABOLENE SPECIAL</t>
  </si>
  <si>
    <t>830</t>
  </si>
  <si>
    <t>VANILLIN PROPYLENE GLYCOL ACETAL</t>
  </si>
  <si>
    <t>830ETOH</t>
  </si>
  <si>
    <t>VANILLIN PROPYLENE GLYCOL ACETAL IN ETHANOL</t>
  </si>
  <si>
    <t>830UN</t>
  </si>
  <si>
    <t>VANILLIN PROPYLENE GLYCOL ACETAL UNPERFUMED</t>
  </si>
  <si>
    <t>831</t>
  </si>
  <si>
    <t>ETHYL VANILLIN PROPYLENE GLYCOL ACETAL</t>
  </si>
  <si>
    <t>831-1WET</t>
  </si>
  <si>
    <t>BAKHUR MIST ACCORD W/ 831 (10% IN ETHANOL)</t>
  </si>
  <si>
    <t>831-1WN</t>
  </si>
  <si>
    <t>BAKHUR MIST ACCORD W/ 831 (NEAT)</t>
  </si>
  <si>
    <t>831-1WOET</t>
  </si>
  <si>
    <t>BAKHUR MIST ACCORD W/O 831 (10% IN ETHANOL)</t>
  </si>
  <si>
    <t>831-1WON</t>
  </si>
  <si>
    <t>BAKHUR MIST ACCORD W/O 831 (NEAT)</t>
  </si>
  <si>
    <t>831-2WET</t>
  </si>
  <si>
    <t>ARABIAN NIGHTS ACCORD W/ 831 (10% IN ETHANOL)</t>
  </si>
  <si>
    <t>831-2WN</t>
  </si>
  <si>
    <t>ARABIAN NIGHTS ACCORD W/ 831 (NEAT)</t>
  </si>
  <si>
    <t>831-2WOET</t>
  </si>
  <si>
    <t>ARABIAN NIGHTS ACCORD W/O 831 (10% IN ETHANOL)</t>
  </si>
  <si>
    <t>831-2WON</t>
  </si>
  <si>
    <t>ARABIAN NIGHTS ACCORD W/O 831 (NEAT)</t>
  </si>
  <si>
    <t>831ETOH</t>
  </si>
  <si>
    <t>ETHYL VANILLIN PGA IN ETHANOL</t>
  </si>
  <si>
    <t>831UN</t>
  </si>
  <si>
    <t>ETHYL VANILLIN PROPYLENE GLYCOL ACETAL UNPERFUMED</t>
  </si>
  <si>
    <t>832</t>
  </si>
  <si>
    <t>VANILLIN PROPYLENE GLYCOL ACETAL 75-85%</t>
  </si>
  <si>
    <t>833</t>
  </si>
  <si>
    <t>ETHYL VANILLIN PROPYLENE GLYCOL ACETAL 80-85%</t>
  </si>
  <si>
    <t>834</t>
  </si>
  <si>
    <t>VANILLIN HEXYLENE GLYCOL ACETAL</t>
  </si>
  <si>
    <t>835</t>
  </si>
  <si>
    <t>VANIACETAL *ethyl vanillin hexylene glycol acetal*</t>
  </si>
  <si>
    <t>835TEC</t>
  </si>
  <si>
    <t>ETHYL VANILLIN HGA 50% SOLUTION IN TEC</t>
  </si>
  <si>
    <t>836</t>
  </si>
  <si>
    <t>VANILLIN BUTYLENE GLYCOL ACETAL</t>
  </si>
  <si>
    <t>838</t>
  </si>
  <si>
    <t>METHYL FENCHOL</t>
  </si>
  <si>
    <t>841</t>
  </si>
  <si>
    <t>3-METHYL-2,4-NONANEDIONE</t>
  </si>
  <si>
    <t>845</t>
  </si>
  <si>
    <t>FURFURYL ACETATE</t>
  </si>
  <si>
    <t>846-SUS</t>
  </si>
  <si>
    <t>5-METHYL FURFURAL</t>
  </si>
  <si>
    <t>846DPG</t>
  </si>
  <si>
    <t>5-METHYL FURFURAL (IN DIPROPYLENE GLYCOL)</t>
  </si>
  <si>
    <t>846ETOH</t>
  </si>
  <si>
    <t>5-METHYL FURFURAL IN ETHANOL</t>
  </si>
  <si>
    <t>851CRUDE</t>
  </si>
  <si>
    <t>FURFURAL ACETONE (CRUDE)</t>
  </si>
  <si>
    <t>852</t>
  </si>
  <si>
    <t>ETHYL 3(2-FURYL)PROPANOATE</t>
  </si>
  <si>
    <t>852-A</t>
  </si>
  <si>
    <t>Ethyl 3-(2-furyl)acrylate</t>
  </si>
  <si>
    <t>852ETOH</t>
  </si>
  <si>
    <t>ETHYL 3(2-FURYL)PROPANOATE IN ETHANOL</t>
  </si>
  <si>
    <t>853</t>
  </si>
  <si>
    <t>2-ACETYL-5-METHYL FURAN</t>
  </si>
  <si>
    <t>855</t>
  </si>
  <si>
    <t>4-METHYL-2-PHENYL-2-PENTENAL</t>
  </si>
  <si>
    <t>855-95</t>
  </si>
  <si>
    <t>8551</t>
  </si>
  <si>
    <t>4-METHYL-2-PHENYL-2-PENTENAL, NO ANTIOXIDANT</t>
  </si>
  <si>
    <t>856</t>
  </si>
  <si>
    <t>5-METHYL-2-PHENYL-2-HEXENAL</t>
  </si>
  <si>
    <t>8561</t>
  </si>
  <si>
    <t>5-METHYL-2-PHENYL-2-HEXENAL, NO ANTIOXIDANT</t>
  </si>
  <si>
    <t>856DPG</t>
  </si>
  <si>
    <t>5-METHYL-2-PHENYL-2-HEXENAL (IN DPG)</t>
  </si>
  <si>
    <t>857</t>
  </si>
  <si>
    <t>LAVENDER ALDEHYDE FCC *2-Isopropyl-5-methylhex-2-enal*</t>
  </si>
  <si>
    <t>857-3WN</t>
  </si>
  <si>
    <t>MOUNTAIN FRESH ACCORD WITH 857 (NEAT)</t>
  </si>
  <si>
    <t>857-3WON</t>
  </si>
  <si>
    <t>MOUNTAIN FRESH ACCORD WITHOUT 857 (NEAT)</t>
  </si>
  <si>
    <t>857-4WET</t>
  </si>
  <si>
    <t>FLORAL FRUITY LAVENDER ACCORD W/ 857 (10% IN ETHANOL)</t>
  </si>
  <si>
    <t>857-4WN</t>
  </si>
  <si>
    <t>FLORAL FRUITY LAVENDER ACCORD WITH 857 (NEAT)</t>
  </si>
  <si>
    <t>857-4WOET</t>
  </si>
  <si>
    <t>FLORAL FRUITY LAVENDER ACCORD W/O 857 (10% IN ETHANOL)</t>
  </si>
  <si>
    <t>857-4WON</t>
  </si>
  <si>
    <t>FLORAL FRUITY LAVENDER ACCORD WITHOUT 857 (NEAT)</t>
  </si>
  <si>
    <t>857-DT2</t>
  </si>
  <si>
    <t>DETERGENT BASE WITH 857</t>
  </si>
  <si>
    <t>857-DT6</t>
  </si>
  <si>
    <t>DETERGENT BASE WITH 857-2</t>
  </si>
  <si>
    <t>857-SH6</t>
  </si>
  <si>
    <t>SHAMPOO WITH 857</t>
  </si>
  <si>
    <t>857-SUS</t>
  </si>
  <si>
    <t>LAVENDER ALDEHYDE FCC</t>
  </si>
  <si>
    <t>857-SUS-ETOH</t>
  </si>
  <si>
    <t>LAVENDER ALDEHYDE (IN ETHANOL)</t>
  </si>
  <si>
    <t>857-SUS-WET</t>
  </si>
  <si>
    <t>LAVENDER BOUQUET ACCORD W/ 857-SUS (10% IN ETHANOL)</t>
  </si>
  <si>
    <t>857-SUS-WN</t>
  </si>
  <si>
    <t>LAVENDER BOUQUET ACCORD W/ 857-SUS (NEAT)</t>
  </si>
  <si>
    <t>857-SUS-WOET</t>
  </si>
  <si>
    <t>LAVENDER BOUQUET ACCORD W/O 857-SUS (10% IN ETHANOL)</t>
  </si>
  <si>
    <t>857-SUS-WON</t>
  </si>
  <si>
    <t>LAVENDER BOUQUET ACCORD W/O 857-SUS (NEAT)</t>
  </si>
  <si>
    <t>857DPG</t>
  </si>
  <si>
    <t>LAVENDER ALDEHYDE IN DPG</t>
  </si>
  <si>
    <t>857DPG1</t>
  </si>
  <si>
    <t>ISODIHYDRO LAVANDULAL (1% IN DIPROPYLENE GLYCOL)</t>
  </si>
  <si>
    <t>858DPG</t>
  </si>
  <si>
    <t>3-ACETYL-2,5-DIMETHYL FURAN IN DPG</t>
  </si>
  <si>
    <t>858ETOH</t>
  </si>
  <si>
    <t>3-ACETYL-2,5-DIMETHYL FURAN IN ETHANOL</t>
  </si>
  <si>
    <t>860</t>
  </si>
  <si>
    <t>4-METHYL-2-PENTYL-1,3-DIOXOLANE</t>
  </si>
  <si>
    <t>861</t>
  </si>
  <si>
    <t>FURFURYL PROPIONATE</t>
  </si>
  <si>
    <t>867</t>
  </si>
  <si>
    <t>METHYL 2-FUROATE</t>
  </si>
  <si>
    <t>867ETOH</t>
  </si>
  <si>
    <t>METHYL 2-FUROATE IN ETHANOL</t>
  </si>
  <si>
    <t>880</t>
  </si>
  <si>
    <t>CAPROIC ACID (NATURAL) FCC</t>
  </si>
  <si>
    <t>880ALT-PUR</t>
  </si>
  <si>
    <t>CAPROIC ACID (NATURAL) PURCHASED</t>
  </si>
  <si>
    <t>881</t>
  </si>
  <si>
    <t>CAPRYLIC ACID (NATURAL)</t>
  </si>
  <si>
    <t>882</t>
  </si>
  <si>
    <t>CAPRIC ACID (NATURAL)</t>
  </si>
  <si>
    <t>883</t>
  </si>
  <si>
    <t>LAURIC ACID (NATURAL)</t>
  </si>
  <si>
    <t>884</t>
  </si>
  <si>
    <t>MYRISTIC ACID (NATURAL)</t>
  </si>
  <si>
    <t>885-SUS</t>
  </si>
  <si>
    <t>PALMITIC ACID (NATURAL)</t>
  </si>
  <si>
    <t>890</t>
  </si>
  <si>
    <t>PYRUVIC ACID BRI</t>
  </si>
  <si>
    <t>890-97</t>
  </si>
  <si>
    <t>891</t>
  </si>
  <si>
    <t>9-DECENOIC ACID</t>
  </si>
  <si>
    <t>891DPG</t>
  </si>
  <si>
    <t>9-DECENOIC ACID (IN DIPROPYLENE GLYCOL)</t>
  </si>
  <si>
    <t>891ETOH</t>
  </si>
  <si>
    <t>9-DECENOIC ACID IN ETHANOL</t>
  </si>
  <si>
    <t>891PG</t>
  </si>
  <si>
    <t>9-DECENOIC ACID IN PROPYLENE GLYCOL</t>
  </si>
  <si>
    <t>894-SUS</t>
  </si>
  <si>
    <t>ETHYL PALMITATE</t>
  </si>
  <si>
    <t>898</t>
  </si>
  <si>
    <t>(e)-beta-FARNESENE</t>
  </si>
  <si>
    <t>89ENMGCL</t>
  </si>
  <si>
    <t>8-NONENYL MAGNESIUM CHLORIDE (WATER REACTIVE)</t>
  </si>
  <si>
    <t>8AC8TPPB</t>
  </si>
  <si>
    <t>8-ACETOXYOCTYLTRIPHENYLPHOSPHONIUM BROMIDE (IN THF)</t>
  </si>
  <si>
    <t>8C14YNAT</t>
  </si>
  <si>
    <t>8-TETRADECYNYL ACETATE</t>
  </si>
  <si>
    <t>8C14YNCL</t>
  </si>
  <si>
    <t>8-TETRADECYNYL CHLORIDE</t>
  </si>
  <si>
    <t>8C2OCDEA</t>
  </si>
  <si>
    <t>8-CHLORO-2-OCTENAL DEA</t>
  </si>
  <si>
    <t>8C9ENCL</t>
  </si>
  <si>
    <t>8-NONENYL CHLORIDE</t>
  </si>
  <si>
    <t>8CL28ENL</t>
  </si>
  <si>
    <t>8-CHLORO-2-OCTENAL (TRANS)</t>
  </si>
  <si>
    <t>8CLC8DMA</t>
  </si>
  <si>
    <t>8-CHLOROOCTANAL DMA</t>
  </si>
  <si>
    <t>8CLOCTAL</t>
  </si>
  <si>
    <t>8-CHLOROOCTANAL</t>
  </si>
  <si>
    <t>8DDCYNAT</t>
  </si>
  <si>
    <t>8-DODECYNYL ACETATE</t>
  </si>
  <si>
    <t>8DDCYNOL</t>
  </si>
  <si>
    <t>8-DODECYNOL</t>
  </si>
  <si>
    <t>8HY2C8ON</t>
  </si>
  <si>
    <t>8-HYDROXY-2-OCTANONE</t>
  </si>
  <si>
    <t>8M17DIOL</t>
  </si>
  <si>
    <t>8-METHYL-1,7-NONANEDIOL</t>
  </si>
  <si>
    <t>912ATZS</t>
  </si>
  <si>
    <t>z-9-DODECENYL ACETATE (2014 PROCESS)</t>
  </si>
  <si>
    <t>912ENATE</t>
  </si>
  <si>
    <t>e-9-DODECENYL ACETATE</t>
  </si>
  <si>
    <t>912ENATZ</t>
  </si>
  <si>
    <t>z-9-DODECENYL ACETATE</t>
  </si>
  <si>
    <t>912ENOLE</t>
  </si>
  <si>
    <t>e-9-DODECENOL</t>
  </si>
  <si>
    <t>912ENOLZ</t>
  </si>
  <si>
    <t>z-9-DODECENOL</t>
  </si>
  <si>
    <t>912OLZS</t>
  </si>
  <si>
    <t>z-9-DODECENOL (2014 PROCESS)</t>
  </si>
  <si>
    <t>915</t>
  </si>
  <si>
    <t>cis-beta-OCIMENE</t>
  </si>
  <si>
    <t>918IFF</t>
  </si>
  <si>
    <t>1,3-UNDECADIEN-5-YNE (10% IN ISOPROPYL MYRISTATE)</t>
  </si>
  <si>
    <t>918N</t>
  </si>
  <si>
    <t>1,3-UNDECADIEN-5-YNE (NEAT)</t>
  </si>
  <si>
    <t>918N-BHT</t>
  </si>
  <si>
    <t>1,3-UNDECADIEN-5-YNE (NEAT) (STAB. WITH BHT)</t>
  </si>
  <si>
    <t>919</t>
  </si>
  <si>
    <t>CAPSITRIENE *1,3E,5Z-UNDECATRIENE*</t>
  </si>
  <si>
    <t>919TCSUS</t>
  </si>
  <si>
    <t>CAPSITRIENE (1,3E,5Z-UNDECATRIENE 10% IN TRIETHYL CITRATE)</t>
  </si>
  <si>
    <t>919TEC</t>
  </si>
  <si>
    <t>9200</t>
  </si>
  <si>
    <t>CERVOLIDE *1,6-Dioxacycloheptadecan-7-one*</t>
  </si>
  <si>
    <t>922-A</t>
  </si>
  <si>
    <t>alpha-PINENE</t>
  </si>
  <si>
    <t>922-B</t>
  </si>
  <si>
    <t>beta-PINENE</t>
  </si>
  <si>
    <t>922-C</t>
  </si>
  <si>
    <t>delta-3-CARENE</t>
  </si>
  <si>
    <t>927</t>
  </si>
  <si>
    <t>alpha-BISABOLENE</t>
  </si>
  <si>
    <t>927DPG</t>
  </si>
  <si>
    <t>alpha-BISABOLENE (IN DIPROPYLENE GLYCOL)</t>
  </si>
  <si>
    <t>927NAT</t>
  </si>
  <si>
    <t>alpha-BISABOLENE (NATURAL)</t>
  </si>
  <si>
    <t>933</t>
  </si>
  <si>
    <t>e,z-3,6-NONADIEN-1-YL PROPIONATE</t>
  </si>
  <si>
    <t>950</t>
  </si>
  <si>
    <t>2-ETHYL FURAN</t>
  </si>
  <si>
    <t>951</t>
  </si>
  <si>
    <t>2-PENTYL FURAN</t>
  </si>
  <si>
    <t>962</t>
  </si>
  <si>
    <t>LIMEDIENE *Methyl cyclohexadiene*</t>
  </si>
  <si>
    <t>962-5WN</t>
  </si>
  <si>
    <t>LAVENDER LIME ZEST ACCORD WITH 962 (NEAT)</t>
  </si>
  <si>
    <t>962-5WN-ETOH</t>
  </si>
  <si>
    <t>LAVENDER LIME ZEST ACCORD WITH LIMEDIENE (10% IN ETHANOL)</t>
  </si>
  <si>
    <t>962-5WON</t>
  </si>
  <si>
    <t>LAVENDER LIME ZEST ACCORD WITHOUT 962 (NEAT)</t>
  </si>
  <si>
    <t>962-5WON-ETOH</t>
  </si>
  <si>
    <t>LAVENDER LIME ZEST ACCORD WITHOUT (10% IN ETHANOL)</t>
  </si>
  <si>
    <t>962-A</t>
  </si>
  <si>
    <t>3-METHYL-2-CYCLOHEXEN-1-OL</t>
  </si>
  <si>
    <t>962-DT3</t>
  </si>
  <si>
    <t>DETERGENT BASE WITH 962</t>
  </si>
  <si>
    <t>962ETOH</t>
  </si>
  <si>
    <t>LIMEDIENE IN ETHANOL</t>
  </si>
  <si>
    <t>962TA0-1</t>
  </si>
  <si>
    <t>LIMEDIENE (0.1% IN TRIACETIN)</t>
  </si>
  <si>
    <t>962TEC</t>
  </si>
  <si>
    <t>LIMEDIENE (1% IN TRIETHYL CITRATE)</t>
  </si>
  <si>
    <t>963</t>
  </si>
  <si>
    <t>3-METHYL PENTANOL</t>
  </si>
  <si>
    <t>963A</t>
  </si>
  <si>
    <t>3-METHYLPENTYL PROPIONATE</t>
  </si>
  <si>
    <t>965</t>
  </si>
  <si>
    <t>HABANENE *1-Isopropenyl-4-methylbenzene*</t>
  </si>
  <si>
    <t>965ETOH</t>
  </si>
  <si>
    <t>HABANENE (IN ETHANOL)</t>
  </si>
  <si>
    <t>967ETOH</t>
  </si>
  <si>
    <t>HOMOMENTHYL ACETATE (IN ETHANOL)</t>
  </si>
  <si>
    <t>968</t>
  </si>
  <si>
    <t>VERBENOL</t>
  </si>
  <si>
    <t>971</t>
  </si>
  <si>
    <t>TERPINYL FORMATE</t>
  </si>
  <si>
    <t>971DPG1</t>
  </si>
  <si>
    <t>TERPINYL FORMATE (1% IN DIPROPYLENE GLYCOL)</t>
  </si>
  <si>
    <t>973</t>
  </si>
  <si>
    <t>8-HYDROXY PARA-CYMENE</t>
  </si>
  <si>
    <t>973IFF</t>
  </si>
  <si>
    <t>975-A</t>
  </si>
  <si>
    <t>DIHYDROCARVONE (CRUDE) CONTAINS ISOPROPANOL, CYCLOHEXANE</t>
  </si>
  <si>
    <t>975-A1</t>
  </si>
  <si>
    <t>DIHYDROCARVONE (DISTILLED)</t>
  </si>
  <si>
    <t>975-SUS</t>
  </si>
  <si>
    <t>TETRAHYDROCARVONE</t>
  </si>
  <si>
    <t>9840</t>
  </si>
  <si>
    <t>FRUITALEUR *Ethyl 2-methyl-3-pentenoate*</t>
  </si>
  <si>
    <t>9840DPG1</t>
  </si>
  <si>
    <t>FRUITALEUR (1.0% IN DIPROPYLENE GLYCOL)</t>
  </si>
  <si>
    <t>9840ETOH</t>
  </si>
  <si>
    <t>FRUITALEUR IN ETHANOL</t>
  </si>
  <si>
    <t>9850</t>
  </si>
  <si>
    <t>cis-6-NONENYL ACETATE</t>
  </si>
  <si>
    <t>98501</t>
  </si>
  <si>
    <t>cis-6-NONENYL ACETATE, NO ANTIOXIDANT</t>
  </si>
  <si>
    <t>9850ETOH</t>
  </si>
  <si>
    <t>cis-6-NONENYL ACETATE (IN ETHANOL)</t>
  </si>
  <si>
    <t>991</t>
  </si>
  <si>
    <t>4-METHYL-1-PHENYL-2-PENTANOL</t>
  </si>
  <si>
    <t>991UN</t>
  </si>
  <si>
    <t>4-METHYL-1-PHENYL-2-PENTANOL UNPERFUMED</t>
  </si>
  <si>
    <t>992</t>
  </si>
  <si>
    <t>1-PHENYL-2-PENTANOL</t>
  </si>
  <si>
    <t>993</t>
  </si>
  <si>
    <t>4-METHYL-1-PHENYL-2-PENTANONE</t>
  </si>
  <si>
    <t>9A9TPBLO</t>
  </si>
  <si>
    <t>9-ACETOXYNONYLTRIPHENYLPHOSPHONIUM BROMIDE (IN THF) LOW DB</t>
  </si>
  <si>
    <t>9AC9TPPB</t>
  </si>
  <si>
    <t>9-ACETOXYNONYLTRIPHENYLPHOSPHONIUM BROMIDE (IN THF)</t>
  </si>
  <si>
    <t>9BR9ACLO</t>
  </si>
  <si>
    <t>9-BROMONONYL ACETATE (LOWER DB)</t>
  </si>
  <si>
    <t>9C2NNDEA</t>
  </si>
  <si>
    <t>9-CHLORO-2-NONEN-1-AL DEA</t>
  </si>
  <si>
    <t>9C2NNDMA</t>
  </si>
  <si>
    <t>9-CHLORO-2-NONEN-1-AL DMA</t>
  </si>
  <si>
    <t>9CB2NENV</t>
  </si>
  <si>
    <t>9-CHLORO/BROMO-2-NONEN-1-OL EVE</t>
  </si>
  <si>
    <t>9CB2NNAL</t>
  </si>
  <si>
    <t>9-CHLORO/BROMO-2-NONEN-1-AL</t>
  </si>
  <si>
    <t>9CB2NNOL</t>
  </si>
  <si>
    <t>9-CHLORO/BROMO-2-NONEN-1-OL</t>
  </si>
  <si>
    <t>9CB2NYNO</t>
  </si>
  <si>
    <t>9-CHLORO/BROMO-2-NONYN-1-OL</t>
  </si>
  <si>
    <t>9CB2NYNV</t>
  </si>
  <si>
    <t>9-CHLORO/BROMO-2-NONYN-1-OL EVE</t>
  </si>
  <si>
    <t>9CL2NNAL</t>
  </si>
  <si>
    <t>9-CHLORO-2-NONENAL (TRANS)</t>
  </si>
  <si>
    <t>9CLC9ACE</t>
  </si>
  <si>
    <t>9-CHLORONONYL ACETATE</t>
  </si>
  <si>
    <t>9CLNMGCL</t>
  </si>
  <si>
    <t>9-CHLORO-1-NONANOL MAGNESIUM ALKOXIDE (IN THF) (WATER REACTIVE)</t>
  </si>
  <si>
    <t>9CLNONAL</t>
  </si>
  <si>
    <t>9-CHLORONONANAL</t>
  </si>
  <si>
    <t>9DCYNBR</t>
  </si>
  <si>
    <t>9-DECYNYL BROMIDE (10-BROMO-1-DECYNE)</t>
  </si>
  <si>
    <t>9DCYNCL</t>
  </si>
  <si>
    <t>9-DECYNYL CHLORIDE (10-CHLORO-1-DECYNE)</t>
  </si>
  <si>
    <t>9H2M39ON</t>
  </si>
  <si>
    <t>9-HYDROXY-2-METHYL-3-NONANONE</t>
  </si>
  <si>
    <t>9MX59410</t>
  </si>
  <si>
    <t>9-METHOXY-5,9-DIMETHYL-4-DECANONE</t>
  </si>
  <si>
    <t>9OXNONAC</t>
  </si>
  <si>
    <t>9-OXONONYL ACETATE (9-ACETOXYNONANAL)</t>
  </si>
  <si>
    <t>9UDCATZE</t>
  </si>
  <si>
    <t>9-UNDECEN-1-YL ACETATE (MIXTURE OF Z AND E)</t>
  </si>
  <si>
    <t>9UDCOLZE</t>
  </si>
  <si>
    <t>9-UNDECEN-1-OL (9:1 isomeric mixture, Z- / E-)</t>
  </si>
  <si>
    <t>ACEBTDKE</t>
  </si>
  <si>
    <t>2,2,4-,5-TETRAMETHYL-1,3-DIOXOLANE</t>
  </si>
  <si>
    <t>ACEHXDKE</t>
  </si>
  <si>
    <t>2,2-DIMETHYL-4-BUTYL-1,3-DIOXOLANE</t>
  </si>
  <si>
    <t>ACTNCNTL</t>
  </si>
  <si>
    <t>ACETONE CONTROL</t>
  </si>
  <si>
    <t>ACTXYTHP</t>
  </si>
  <si>
    <t>12-ACETOXY-13-TETRADECEN-10-YN-1-OL THP ETHER</t>
  </si>
  <si>
    <t>ADJ-MB</t>
  </si>
  <si>
    <t>Adjustments for Mass Balance</t>
  </si>
  <si>
    <t>AF00260</t>
  </si>
  <si>
    <t>BITE-LITE AIR FRESHENER</t>
  </si>
  <si>
    <t>AGOLETEST</t>
  </si>
  <si>
    <t>Ethyl (2E)-3,7-dimethyl-2,7-octadienoate</t>
  </si>
  <si>
    <t>ALL3M3BU</t>
  </si>
  <si>
    <t>ALLYL 3-METHYL-3-BUTYRATE</t>
  </si>
  <si>
    <t>ALPHA-GOL</t>
  </si>
  <si>
    <t>(2E)-3,7-dimethylocta-2,7-dien-1-ol</t>
  </si>
  <si>
    <t>ALPHA-NOL</t>
  </si>
  <si>
    <t>(2Z)-3,7-dimethylocta-2,7-dien-1-ol</t>
  </si>
  <si>
    <t>AMYLBUT</t>
  </si>
  <si>
    <t>AMYL BUTYRATE</t>
  </si>
  <si>
    <t>ANOLETEST</t>
  </si>
  <si>
    <t>Ethyl (2Z)-3,7-dimethyl-2,7-octadienoate</t>
  </si>
  <si>
    <t>APRITOL</t>
  </si>
  <si>
    <t>ARNGLCTN</t>
  </si>
  <si>
    <t>AERANGIS LACTONE</t>
  </si>
  <si>
    <t>B3M24NNDCU</t>
  </si>
  <si>
    <t>Bis(3-methyl, 2,4-nonanedionato)copperII</t>
  </si>
  <si>
    <t>B4DEAOBU</t>
  </si>
  <si>
    <t>BUTYL 4-(DIETHYLAMINO)-4-OXOBUTANOATE</t>
  </si>
  <si>
    <t>B4IBAOBU</t>
  </si>
  <si>
    <t>BUTYL 4-(ISOBUTYLAMINO)-4-OXOBUTANOATE</t>
  </si>
  <si>
    <t>BASE12T6</t>
  </si>
  <si>
    <t>8,12-DIMETHYL-11-TRIDECEN-6-ONE (BASE XII CHECK)</t>
  </si>
  <si>
    <t>BB23CONC</t>
  </si>
  <si>
    <t>410/455 (50/50%)</t>
  </si>
  <si>
    <t>BB24CONC</t>
  </si>
  <si>
    <t>410UN/455 (50/50%)</t>
  </si>
  <si>
    <t>BBMIX-1</t>
  </si>
  <si>
    <t>BR MIX 01</t>
  </si>
  <si>
    <t>BBTW410-5</t>
  </si>
  <si>
    <t>BB Test Collaboration 410-5</t>
  </si>
  <si>
    <t>BBTW410-5A</t>
  </si>
  <si>
    <t>BB Test Collaboration 410-5A</t>
  </si>
  <si>
    <t>BBTWBLANK</t>
  </si>
  <si>
    <t>BB Test Collaboration ETOH</t>
  </si>
  <si>
    <t>BBTWDEET10</t>
  </si>
  <si>
    <t>BB Test Collaboration DEET 10</t>
  </si>
  <si>
    <t>BBTWDEET10A</t>
  </si>
  <si>
    <t>BBTWETOH</t>
  </si>
  <si>
    <t>BCWON</t>
  </si>
  <si>
    <t>BLEU CLAIR ACCORD WITHOUT FEATURED PRODUCT (NEAT)</t>
  </si>
  <si>
    <t>BERG-381</t>
  </si>
  <si>
    <t>BERGAMOT OIL ITALY WITH 381</t>
  </si>
  <si>
    <t>BFA90</t>
  </si>
  <si>
    <t>beta-FARNESENE 90 NATURAL</t>
  </si>
  <si>
    <t>BISBKEST</t>
  </si>
  <si>
    <t>METHYL-4-METHYL-BETA-OXO-3-CYCLOHEXENE-1-PROPANOATE</t>
  </si>
  <si>
    <t>BISBKETN</t>
  </si>
  <si>
    <t>5-METHYL-1-(4-METHYL-3-CYCLOHEXEN-1-YL)-4-HEXEN-1-ONE</t>
  </si>
  <si>
    <t>BKN-TUTA</t>
  </si>
  <si>
    <t>PHEROMAZE TUTA</t>
  </si>
  <si>
    <t>BL1240A</t>
  </si>
  <si>
    <t>B-L FRAGRANCE 1240A (CONTAINS SPEARMINT OIL, GERANIOL)</t>
  </si>
  <si>
    <t>BL1240AS</t>
  </si>
  <si>
    <t>B-L FRAGRANCE 1240AS (CONTAINS SPEARMINT OIL, GERANIOL)</t>
  </si>
  <si>
    <t>BLAFF001</t>
  </si>
  <si>
    <t>B-L AIR FRESHENER FRAGRANCE 001 (W/ SPEARMINT &amp; LEMONGRASS OILS)</t>
  </si>
  <si>
    <t>BLAFF002</t>
  </si>
  <si>
    <t>B-L Fragrance 002 (BLAFF002) Spearmint &amp; Lemongrass</t>
  </si>
  <si>
    <t>BMIX1</t>
  </si>
  <si>
    <t>1% PBRMIX01 IN ETOH</t>
  </si>
  <si>
    <t>BMIX10</t>
  </si>
  <si>
    <t>10% PBRMIX01 IN ETOH</t>
  </si>
  <si>
    <t>BMIX5</t>
  </si>
  <si>
    <t>5% PBRMIX01 IN ETOH</t>
  </si>
  <si>
    <t>BMX2-5DLA</t>
  </si>
  <si>
    <t>ETHANOL (CONTAINS 5% DEET, 5% LACTIC ACID and 2.5% BRI MIX)</t>
  </si>
  <si>
    <t>BMX2WS31</t>
  </si>
  <si>
    <t>ISOPROPANOL (CONTAINS BRIMIX2 0.0375% + WS3 0.225%)</t>
  </si>
  <si>
    <t>BMX2WS32</t>
  </si>
  <si>
    <t>ISOPROPANOL (CONTAINS BRIMIX2 0.113%  + WS3 0.075%)</t>
  </si>
  <si>
    <t>BMX2WS33</t>
  </si>
  <si>
    <t>ISOPROPANOL (CONTAINS BRIMIX2  0.075% + WS3 0.15%)</t>
  </si>
  <si>
    <t>BMXDT5LA</t>
  </si>
  <si>
    <t>ETHANOL (CONTAINS 5% DEET, 5% LACTIC ACID and 10% BRI MIX)</t>
  </si>
  <si>
    <t>BMXDTLA5</t>
  </si>
  <si>
    <t>ETHANOL (CONTAINS 5% DEET, 5% LACTIC ACID and 5% BRI MIX)</t>
  </si>
  <si>
    <t>BNZC-03</t>
  </si>
  <si>
    <t>ISOPROPANOL (CONTAINS 0.3% BENZOCAINE)</t>
  </si>
  <si>
    <t>BR1EBUTN</t>
  </si>
  <si>
    <t>trans-1-BROMO-1-BUTENE</t>
  </si>
  <si>
    <t>BR2OCTAN</t>
  </si>
  <si>
    <t>2-BROMOOCTANE</t>
  </si>
  <si>
    <t>BR5DCYNE</t>
  </si>
  <si>
    <t>1-BROMO-5-DECYNE</t>
  </si>
  <si>
    <t>BRHNDSA</t>
  </si>
  <si>
    <t>ALCOHOL ANTISEPTIC 80% TOPICAL SOLUTION</t>
  </si>
  <si>
    <t>BRHNDSAN</t>
  </si>
  <si>
    <t>ISOPROPYL ALCOHOL ANTISEPTIC 75% TOPICAL SOLUTION</t>
  </si>
  <si>
    <t>BRI NR - LURE</t>
  </si>
  <si>
    <t>BRIMX-03</t>
  </si>
  <si>
    <t>ISOPROPANOL (CONTAINS 0.3% BRIMIX)</t>
  </si>
  <si>
    <t>BRIMX015</t>
  </si>
  <si>
    <t>ISOPROPANOL (CONTAINS 0.15% BRIMIX)</t>
  </si>
  <si>
    <t>BRIMX075</t>
  </si>
  <si>
    <t>ISOPROPANOL (CONTAINS 0.075% BRIMIX)</t>
  </si>
  <si>
    <t>BRMX5DT</t>
  </si>
  <si>
    <t>ETHANOL (CONTAINS 10% DEET and 5% BRI MIX)</t>
  </si>
  <si>
    <t>BRMXDT10</t>
  </si>
  <si>
    <t>ETHANOL (CONTAINS 10% DEET and 10% BRI MIX)</t>
  </si>
  <si>
    <t>BRMXDT5</t>
  </si>
  <si>
    <t>ETHANOL (CONTAINS 5% DEET and 10% BRI MIX)</t>
  </si>
  <si>
    <t>BRMXDTLA</t>
  </si>
  <si>
    <t>ETHANOL (CONTAINS 10% DEET, 5% LACTIC ACID and 10% BRI MIX)</t>
  </si>
  <si>
    <t>BRPRPBUT</t>
  </si>
  <si>
    <t>3-BROMOPROPYL BUTYRATE</t>
  </si>
  <si>
    <t>BSBKETES</t>
  </si>
  <si>
    <t>ETHYL-4-METHYL-BETA-OXO-3-CYCLOHEXENE-1-PROPANOATE</t>
  </si>
  <si>
    <t>BSWDPG</t>
  </si>
  <si>
    <t>BOSWELLIA OIL (OLIBANUM OIL) @ 10% IN DIPROPYLENE GLYCOL</t>
  </si>
  <si>
    <t>BU3HHX</t>
  </si>
  <si>
    <t>BUTYL 3-HYDROXYHEXANOATE</t>
  </si>
  <si>
    <t>BU4BRBU</t>
  </si>
  <si>
    <t>BUTYL 4-BROMOBUTYRATE</t>
  </si>
  <si>
    <t>BUBRPROP</t>
  </si>
  <si>
    <t>BUTYL 2-BROMOPROPIONATE</t>
  </si>
  <si>
    <t>BUTYSORB</t>
  </si>
  <si>
    <t>n-BUTYL SORBATE</t>
  </si>
  <si>
    <t>BUTYZONE</t>
  </si>
  <si>
    <t>BUTYLOZONE</t>
  </si>
  <si>
    <t>C12H24O2</t>
  </si>
  <si>
    <t>cis-5-OCTENAL DIETHYL ACETAL</t>
  </si>
  <si>
    <t>C13H18O3</t>
  </si>
  <si>
    <t>METHYL 3-OXO-2-(2-PENTYNYL)CYCLOPENTANE ACETATE</t>
  </si>
  <si>
    <t>C13H20O2</t>
  </si>
  <si>
    <t>ETHYL E,E,Z-2,4,8-UNDECATRIENOATE</t>
  </si>
  <si>
    <t>C14H24O</t>
  </si>
  <si>
    <t>z-11-TETRADECEN-9-YN-1-OL</t>
  </si>
  <si>
    <t>C15BR-AQ</t>
  </si>
  <si>
    <t>C15 DIENYL BROMIDE AQUEOUS LAYER</t>
  </si>
  <si>
    <t>C15BR-ORG</t>
  </si>
  <si>
    <t>C15 DIENYL BROMIDE ORGANIC LAYER (IN CYCLOHEXANE)</t>
  </si>
  <si>
    <t>C15BRCRD</t>
  </si>
  <si>
    <t>C15 DIENYL BROMIDE CRUDE (IN CYCLOHEXANE)</t>
  </si>
  <si>
    <t>C15H24OA</t>
  </si>
  <si>
    <t>(e,e)-FARNESAL</t>
  </si>
  <si>
    <t>C16H28O</t>
  </si>
  <si>
    <t>11-HEXADECYN-1-AL</t>
  </si>
  <si>
    <t>C18H38O2</t>
  </si>
  <si>
    <t>9,10-OCTADECANEDIOL</t>
  </si>
  <si>
    <t>C19H34O2</t>
  </si>
  <si>
    <t>METHYL E,Z-2,13-OCTADECADIENOATE</t>
  </si>
  <si>
    <t>C20H34O</t>
  </si>
  <si>
    <t>(E,E,E)-GERANYLGERANIOL</t>
  </si>
  <si>
    <t>C20H36O2</t>
  </si>
  <si>
    <t>ETHYL E,Z-2,13-OCTADECADIENOATE</t>
  </si>
  <si>
    <t>C21H40O2</t>
  </si>
  <si>
    <t>14-METHYL-8-HEXADECYNAL DEA (CRUDE)</t>
  </si>
  <si>
    <t>C22H46O2</t>
  </si>
  <si>
    <t>2,3-DOCOSANEDIOL</t>
  </si>
  <si>
    <t>C5ENCLZ</t>
  </si>
  <si>
    <t>cis-3-PENTENYL CHLORIDE</t>
  </si>
  <si>
    <t>C6BRMGET</t>
  </si>
  <si>
    <t>trans-3-HEXENYL MAGNESIUM BROMIDE (WATER REACTIVE)</t>
  </si>
  <si>
    <t>C6BRMGZ-CPME</t>
  </si>
  <si>
    <t>cis-3-HEXENYL MAGNESIUM BROMIDE (CPME SOLVENT) (WATER REACTIVE)</t>
  </si>
  <si>
    <t>C6BRMGZT</t>
  </si>
  <si>
    <t>cis-3-HEXENYL MAGNESIUM BROMIDE (THF SOLVENT) (WATER REACTIVE)</t>
  </si>
  <si>
    <t>C6CLE95</t>
  </si>
  <si>
    <t>trans-3-HEXENYL CHLORIDE 95%</t>
  </si>
  <si>
    <t>C6CLE98</t>
  </si>
  <si>
    <t>trans-3-HEXENYL CHLORIDE 98%</t>
  </si>
  <si>
    <t>C6CLMG22</t>
  </si>
  <si>
    <t>cis-3-HEXENYL MAGNESIUM CHLORIDE 2.2 MOLAR (WATER REACTIVE)</t>
  </si>
  <si>
    <t>C6CLMG95</t>
  </si>
  <si>
    <t>trans-3-HEXENYL MAGNESIUM CHLORIDE 95 trans in THF WATER REACTIVE</t>
  </si>
  <si>
    <t>C6CLMG98</t>
  </si>
  <si>
    <t>trans-3-HEXENYL MAGNESIUM CHLORIDE 98 trans in THF WATER REACTIVE</t>
  </si>
  <si>
    <t>C6CLMGZT</t>
  </si>
  <si>
    <t>cis-3-HEXENYL MAGNESIUM CHLORIDE (WATER REACTIVE)</t>
  </si>
  <si>
    <t>C6ENBRE</t>
  </si>
  <si>
    <t>trans-3-HEXENYL BROMIDE</t>
  </si>
  <si>
    <t>C6ENBRZ</t>
  </si>
  <si>
    <t>cis-3-HEXENYL BROMIDE</t>
  </si>
  <si>
    <t>C6ENCLE</t>
  </si>
  <si>
    <t>trans-3-HEXENYL CHLORIDE</t>
  </si>
  <si>
    <t>C6ENCLZ</t>
  </si>
  <si>
    <t>cis-3-HEXENYL CHLORIDE</t>
  </si>
  <si>
    <t>C6ENMSBR</t>
  </si>
  <si>
    <t>cis-3-HEXENYL MESYLATE FOR C6ENBRZ</t>
  </si>
  <si>
    <t>C6H11I</t>
  </si>
  <si>
    <t>CYCLOPENTYL METHYL IODIDE</t>
  </si>
  <si>
    <t>C6H11I1</t>
  </si>
  <si>
    <t>6-IODO-1-HEXENE</t>
  </si>
  <si>
    <t>C7CLMGZT</t>
  </si>
  <si>
    <t>cis-3-HEPTENYL MAGNESIUM CHLORIDE (WATER REACTIVE)</t>
  </si>
  <si>
    <t>C7ENBRZ</t>
  </si>
  <si>
    <t>cis-3-HEPTENYL BROMIDE</t>
  </si>
  <si>
    <t>C7ENCLZ</t>
  </si>
  <si>
    <t>cis-3-HEPTENYL CHLORIDE</t>
  </si>
  <si>
    <t>C7H15NO2</t>
  </si>
  <si>
    <t>METHYL ISOLEUCINE</t>
  </si>
  <si>
    <t>C8ATE</t>
  </si>
  <si>
    <t>METHYL 6-HEPTENOATE</t>
  </si>
  <si>
    <t>C8ATE2</t>
  </si>
  <si>
    <t>6-HEPTENOIC ACID</t>
  </si>
  <si>
    <t>C8ATE3</t>
  </si>
  <si>
    <t>ETHYL-6-HEPTENOATE</t>
  </si>
  <si>
    <t>C8ENCLE</t>
  </si>
  <si>
    <t>trans-3-OCTENYL CHLORIDE</t>
  </si>
  <si>
    <t>C8ENCLZ</t>
  </si>
  <si>
    <t>cis-3-OCTENYL CHLORIDE</t>
  </si>
  <si>
    <t>C8TPPB</t>
  </si>
  <si>
    <t>OCTYLTRIPHENYLPHOSPHONIUM BROMIDE</t>
  </si>
  <si>
    <t>C9EY-AQ</t>
  </si>
  <si>
    <t>C9 ENEYNOL AQUEOUS LAYER</t>
  </si>
  <si>
    <t>C9EY-ORG</t>
  </si>
  <si>
    <t>C9 ENEYNOL ORGANIC LAYER (IN TETRAHYDROFURAN)</t>
  </si>
  <si>
    <t>C9EYCRD</t>
  </si>
  <si>
    <t>C9 ENEYNOL CRUDE (IN TETRAHYDROFURAN)</t>
  </si>
  <si>
    <t>C9H8O</t>
  </si>
  <si>
    <t>CINNAMYL ALDEHYDE</t>
  </si>
  <si>
    <t>C9TPPB</t>
  </si>
  <si>
    <t>NONYLTRIPHENYLPHOSPHONIUM BROMIDE (IN THF/DIGLYME) (Reprotoxic)</t>
  </si>
  <si>
    <t>CALYXOL</t>
  </si>
  <si>
    <t>CANTHNIT</t>
  </si>
  <si>
    <t>CANTHOXAL NITRILE</t>
  </si>
  <si>
    <t>CASSYRANE</t>
  </si>
  <si>
    <t>CCE-2</t>
  </si>
  <si>
    <t>ALKEN-YNE ACETAL (FOR EXPORT ONLY)</t>
  </si>
  <si>
    <t>CCE-3</t>
  </si>
  <si>
    <t>ALKEN-YNOL (UNSATURATED ACYCLIC ALCOHOL)</t>
  </si>
  <si>
    <t>CEAG520</t>
  </si>
  <si>
    <t>Chemical Ecology Test Collaboration 520</t>
  </si>
  <si>
    <t>CEAG710</t>
  </si>
  <si>
    <t>Chemical Ecology Test Collaboration 710</t>
  </si>
  <si>
    <t>CEAGBA1</t>
  </si>
  <si>
    <t>Chemical Ecology Test Collaboration BA1</t>
  </si>
  <si>
    <t>CEAGBB2</t>
  </si>
  <si>
    <t>Chemical Ecology Test Collaboration BB2</t>
  </si>
  <si>
    <t>CEAGBC3</t>
  </si>
  <si>
    <t>Chemical Ecology Test Collaboration BC3</t>
  </si>
  <si>
    <t>CEAGGEAL</t>
  </si>
  <si>
    <t>Chemical Ecology Test Collaboration GEAL</t>
  </si>
  <si>
    <t>CEAGISOEU</t>
  </si>
  <si>
    <t>Chemical Ecology Test Collaboration ISOEU</t>
  </si>
  <si>
    <t>CEAGLUBW</t>
  </si>
  <si>
    <t>Chemical Ecology Test Collaboration LUBW</t>
  </si>
  <si>
    <t>CEAGLUID4</t>
  </si>
  <si>
    <t>Chemical Ecology Test Collaboration LUID4</t>
  </si>
  <si>
    <t>CEAGLUIF6</t>
  </si>
  <si>
    <t>Chemical Ecology Test Collaboration LUIF6</t>
  </si>
  <si>
    <t>CEAGLUISO</t>
  </si>
  <si>
    <t>Chemical Ecology Test Collaboration LUISO</t>
  </si>
  <si>
    <t>CEAGLUNGS</t>
  </si>
  <si>
    <t>CEAGP401197</t>
  </si>
  <si>
    <t>Chemical Ecology Test Collaboration P401197</t>
  </si>
  <si>
    <t>CECC1682</t>
  </si>
  <si>
    <t>Chemical Ecology Test Collaboration 1682</t>
  </si>
  <si>
    <t>CECC380</t>
  </si>
  <si>
    <t>Chemical Ecology Test Collaboration 380</t>
  </si>
  <si>
    <t>CECC423</t>
  </si>
  <si>
    <t>Chemical Ecology Test Collaboration 423</t>
  </si>
  <si>
    <t>CECC4330</t>
  </si>
  <si>
    <t>Chemical Ecology Test Collaboration 4330</t>
  </si>
  <si>
    <t>CECC510</t>
  </si>
  <si>
    <t>Chemical Ecology Test Collaboration 510</t>
  </si>
  <si>
    <t>CECC535</t>
  </si>
  <si>
    <t>Chemical Ecology Test Collaboration 535</t>
  </si>
  <si>
    <t>CECC536</t>
  </si>
  <si>
    <t>Chemical Ecology Test Collaboration 536</t>
  </si>
  <si>
    <t>CECC548</t>
  </si>
  <si>
    <t>Chemical Ecology Collaboration 548</t>
  </si>
  <si>
    <t>CECC922A</t>
  </si>
  <si>
    <t>Chemical Ecology Test Collaboration 922A</t>
  </si>
  <si>
    <t>CECC9840</t>
  </si>
  <si>
    <t>Chemical Ecology Test Collaboration 9840</t>
  </si>
  <si>
    <t>CECCAMYACE</t>
  </si>
  <si>
    <t>Chemical Ecology Test Collaboration AMYACE</t>
  </si>
  <si>
    <t>CECCBUTACE</t>
  </si>
  <si>
    <t>Chemical Ecology Test Collaboration BUTACE</t>
  </si>
  <si>
    <t>CECCBUTBUT</t>
  </si>
  <si>
    <t>Chemical Ecology Test Collaboration BUTBUT</t>
  </si>
  <si>
    <t>CECCETBUT</t>
  </si>
  <si>
    <t>Chemical Ecology Test Collaboration ETBUT</t>
  </si>
  <si>
    <t>CECCETCAP</t>
  </si>
  <si>
    <t>Chemical Ecology Test Collaboration ETCAP</t>
  </si>
  <si>
    <t>CECCHEXACE</t>
  </si>
  <si>
    <t>Chemical Ecology Test Collaboration HEXACE</t>
  </si>
  <si>
    <t>CECCHEXBUT</t>
  </si>
  <si>
    <t>Chemical Ecology Test Collaboration HEXBUT</t>
  </si>
  <si>
    <t>CECCHEXHEX</t>
  </si>
  <si>
    <t>Chemical Ecology Test Collaboration HEXHEX</t>
  </si>
  <si>
    <t>CECRMESA10</t>
  </si>
  <si>
    <t>Chemical Ecology Test Collaboration MESA10</t>
  </si>
  <si>
    <t>CEEH1300</t>
  </si>
  <si>
    <t>Chemical Ecology Test Collaboration 1300</t>
  </si>
  <si>
    <t>CEEH1400</t>
  </si>
  <si>
    <t>Chemical Ecology Test Collaboration 1400</t>
  </si>
  <si>
    <t>CEEH1600</t>
  </si>
  <si>
    <t>Chemical Ecology Test Collaboration 1600</t>
  </si>
  <si>
    <t>CEEH3700</t>
  </si>
  <si>
    <t>Chemical Ecology Test Collaboration 3700</t>
  </si>
  <si>
    <t>CEEH4330</t>
  </si>
  <si>
    <t>CEFFPM</t>
  </si>
  <si>
    <t>Chemical Ecology Test Collaboration BRI PM Matrix</t>
  </si>
  <si>
    <t>CELEDIEN</t>
  </si>
  <si>
    <t>CELERY DIENE (1-METHYL-3-PROPYL-1,3-CYCLOHEXADIENE)</t>
  </si>
  <si>
    <t>CELERALC</t>
  </si>
  <si>
    <t>CELERY ALCOHOL (3-METHYL-5-PROPYL-2-CYCLOHEXEN-1-OL)</t>
  </si>
  <si>
    <t>CENTSB-S</t>
  </si>
  <si>
    <t>Chemical Ecology Test Collaboration NTSB-S</t>
  </si>
  <si>
    <t>CEPO450CL</t>
  </si>
  <si>
    <t>Chemical Ecology Test Collaboration CEPO450CL</t>
  </si>
  <si>
    <t>CEPO450DB</t>
  </si>
  <si>
    <t>Chemical Ecology Test Collaboration CEPO450DB</t>
  </si>
  <si>
    <t>CEPO450SG</t>
  </si>
  <si>
    <t>Chemical Ecology Test Collaboration CEPO450SG</t>
  </si>
  <si>
    <t>CEPYFF012</t>
  </si>
  <si>
    <t>Chemical Ecology Test Collaboration  FF012</t>
  </si>
  <si>
    <t>CEPYFF025</t>
  </si>
  <si>
    <t>Chemical Ecology Test Collaboration  FF025</t>
  </si>
  <si>
    <t>CEPYFF050</t>
  </si>
  <si>
    <t>Chemical Ecology Test Collaboration  FF050</t>
  </si>
  <si>
    <t>CEPYFF100</t>
  </si>
  <si>
    <t>Chemical Ecology Test Collaboration  FF100</t>
  </si>
  <si>
    <t>CESF294</t>
  </si>
  <si>
    <t>Chemical Ecology Test Collaboration 294</t>
  </si>
  <si>
    <t>CESF295</t>
  </si>
  <si>
    <t>Chemical Ecology Test Collaboration 295</t>
  </si>
  <si>
    <t>CESF3700</t>
  </si>
  <si>
    <t>CESF3800</t>
  </si>
  <si>
    <t>Chemical Ecology Test Collaboration</t>
  </si>
  <si>
    <t>CESF398</t>
  </si>
  <si>
    <t>Chemical Ecology Test Collaboration CESF398</t>
  </si>
  <si>
    <t>CESF3CPB</t>
  </si>
  <si>
    <t>Chemical Ecology Test Collaboration 3CPB</t>
  </si>
  <si>
    <t>CESF3ME5BUCX</t>
  </si>
  <si>
    <t>Chemical Ecology Test Collaboration 3ME5BUCX</t>
  </si>
  <si>
    <t>CESF3ME5ETCX</t>
  </si>
  <si>
    <t>Chemical Ecology Test Collaboration 3ME5ETCX</t>
  </si>
  <si>
    <t>CESF3ME5HXCX</t>
  </si>
  <si>
    <t>Chemical Ecology Test Collaboration 3ME5HXCX</t>
  </si>
  <si>
    <t>CESF8020</t>
  </si>
  <si>
    <t>Chemical Ecology Test Collaboration 8020</t>
  </si>
  <si>
    <t>CESFBRI109</t>
  </si>
  <si>
    <t>Chemical Ecology Test Collaboration BRI109</t>
  </si>
  <si>
    <t>CESFBRI209</t>
  </si>
  <si>
    <t>Chemical Ecology Test Collaboration BRI209</t>
  </si>
  <si>
    <t>CESFBUCX30</t>
  </si>
  <si>
    <t>Chemical Ecology Test Collaboration BUCX30</t>
  </si>
  <si>
    <t>CESFETCX1</t>
  </si>
  <si>
    <t>Chemical Ecology Test Collaboration ETCX1</t>
  </si>
  <si>
    <t>CESFETCX10</t>
  </si>
  <si>
    <t>Chemical Ecology Test Collaboration ETCX10</t>
  </si>
  <si>
    <t>CESFETCX30</t>
  </si>
  <si>
    <t>Chemical Ecology Test Collaboration ETCX30</t>
  </si>
  <si>
    <t>CESFETCX50</t>
  </si>
  <si>
    <t>CESFGERA</t>
  </si>
  <si>
    <t>Chemical Ecology Collaboration GERA</t>
  </si>
  <si>
    <t>CESFHXCX30</t>
  </si>
  <si>
    <t>Chemical Ecology Test Collaboration HXCX30</t>
  </si>
  <si>
    <t>CESFISOP</t>
  </si>
  <si>
    <t>Chemical Ecology Test Collaboration ISOP</t>
  </si>
  <si>
    <t>CESFISOPROL</t>
  </si>
  <si>
    <t>Chemical Ecology Test Collaboration ISOPROL</t>
  </si>
  <si>
    <t>CESFLINA</t>
  </si>
  <si>
    <t>Chemical Ecology Collaboration LINA</t>
  </si>
  <si>
    <t>CESFMDL</t>
  </si>
  <si>
    <t>Chemical Ecology Test Collaboration CESFMDL</t>
  </si>
  <si>
    <t>CESFMEHE</t>
  </si>
  <si>
    <t>Chemical Ecology Test Collaboration MEHE</t>
  </si>
  <si>
    <t>CESFSM09</t>
  </si>
  <si>
    <t>Chemical Ecology Test Collaboration SM09</t>
  </si>
  <si>
    <t>CESFSMFRM10</t>
  </si>
  <si>
    <t>Chemical Ecology Test Collaboration SMFRM10</t>
  </si>
  <si>
    <t>CESFSMFRM11</t>
  </si>
  <si>
    <t>Chemical Ecology Test Collaboration SMFRM11</t>
  </si>
  <si>
    <t>CESFSMFRM12</t>
  </si>
  <si>
    <t>Chemical Ecology Test Collaboration SMFRM12</t>
  </si>
  <si>
    <t>CESFSMFRM9</t>
  </si>
  <si>
    <t>Chemical Ecology Test Collaboration SMFRM9</t>
  </si>
  <si>
    <t>CESFSMPEP1</t>
  </si>
  <si>
    <t>Chemical Ecology Test Collaboration SMPEP1</t>
  </si>
  <si>
    <t>CESFSMPEP2</t>
  </si>
  <si>
    <t>Chemical Ecology Test Collaboration SMPEP2</t>
  </si>
  <si>
    <t>CESFSMPEP3</t>
  </si>
  <si>
    <t>Chemical Ecology Test Collaboration SMPEP3</t>
  </si>
  <si>
    <t>CESFSMPEP4</t>
  </si>
  <si>
    <t>Chemical Ecology Test Collaboration SMPEP4</t>
  </si>
  <si>
    <t>CESFSMPHE5</t>
  </si>
  <si>
    <t>Chemical Ecology Test Collaboration SMPHE5</t>
  </si>
  <si>
    <t>CESFSMPHE6</t>
  </si>
  <si>
    <t>Chemical Ecology Test Collaboration SMPHE6</t>
  </si>
  <si>
    <t>CESFSMPHE7</t>
  </si>
  <si>
    <t>Chemical Ecology Test Collaboration SMPHE7</t>
  </si>
  <si>
    <t>CESFSMPHE8</t>
  </si>
  <si>
    <t>Chemical Ecology Test Collaboration SMPHE8</t>
  </si>
  <si>
    <t>CESFSMSTD</t>
  </si>
  <si>
    <t>Chemical Ecology Test Collaboration SMSTD</t>
  </si>
  <si>
    <t>CETA1273</t>
  </si>
  <si>
    <t>Chemical Ecology Test Collaboration 1273</t>
  </si>
  <si>
    <t>CETABBRI</t>
  </si>
  <si>
    <t>Chemical Ecology Test Collaboration BBRI</t>
  </si>
  <si>
    <t>CETABFULL</t>
  </si>
  <si>
    <t>Chemical Ecology Test Collaboration BFULL</t>
  </si>
  <si>
    <t>CETABI</t>
  </si>
  <si>
    <t>Chemical Ecology Test Collaboration BI</t>
  </si>
  <si>
    <t>CETALF0123</t>
  </si>
  <si>
    <t>Chemical Ecology Test Collaboration LF0123</t>
  </si>
  <si>
    <t>CETT103</t>
  </si>
  <si>
    <t>Chemical Ecology Test Collaboration 103</t>
  </si>
  <si>
    <t>CETT106</t>
  </si>
  <si>
    <t>Chemical Ecology Test Collaboration 106</t>
  </si>
  <si>
    <t>CETT107</t>
  </si>
  <si>
    <t>Chemical Ecology test Collaboration 107</t>
  </si>
  <si>
    <t>CETT1081</t>
  </si>
  <si>
    <t>Chemical Ecology Test Collaboration 1081</t>
  </si>
  <si>
    <t>CETT110</t>
  </si>
  <si>
    <t>Chemical Ecology Test Collaboration 110</t>
  </si>
  <si>
    <t>CETT111</t>
  </si>
  <si>
    <t>Chemical Ecology Test Collaboration 111</t>
  </si>
  <si>
    <t>CETT113</t>
  </si>
  <si>
    <t>Chemical Ecology Test Collaboration 113</t>
  </si>
  <si>
    <t>CETT117</t>
  </si>
  <si>
    <t>Chemical Ecology Test Collaboration 117</t>
  </si>
  <si>
    <t>CETT123</t>
  </si>
  <si>
    <t>Chemical Ecology Test Collaboration 123</t>
  </si>
  <si>
    <t>CETT130</t>
  </si>
  <si>
    <t>Chemical Ecology Test Collaboration 130</t>
  </si>
  <si>
    <t>CETT139</t>
  </si>
  <si>
    <t>Chemical Ecology Test Collaboration 139</t>
  </si>
  <si>
    <t>CETT140</t>
  </si>
  <si>
    <t>Chemical Ecology Test Collaboration 140</t>
  </si>
  <si>
    <t>CETT140670</t>
  </si>
  <si>
    <t>Chemical Ecology Test Collaboration 140670</t>
  </si>
  <si>
    <t>CETT141</t>
  </si>
  <si>
    <t>Chemical Ecology Test Collaboration 141</t>
  </si>
  <si>
    <t>CETT144</t>
  </si>
  <si>
    <t>Chemical Ecology Test Collaboration 144</t>
  </si>
  <si>
    <t>CETT161</t>
  </si>
  <si>
    <t>Chemical Ecology Test Collaboration 161</t>
  </si>
  <si>
    <t>CETT1622</t>
  </si>
  <si>
    <t>Chemical Ecology Test Collaboration 1622</t>
  </si>
  <si>
    <t>CETT179</t>
  </si>
  <si>
    <t>Chemical Ecology Test Collaboration 179</t>
  </si>
  <si>
    <t>CETT186</t>
  </si>
  <si>
    <t>Chemical Ecology Test Collaboration 186</t>
  </si>
  <si>
    <t>CETT2MEBU</t>
  </si>
  <si>
    <t>Chemical Ecology Test Collaboration 2MEBU</t>
  </si>
  <si>
    <t>CETT345</t>
  </si>
  <si>
    <t>Chemical Ecology Test Collaboration 345</t>
  </si>
  <si>
    <t>CETT398</t>
  </si>
  <si>
    <t>Chemical Ecology Test Collaboration 398</t>
  </si>
  <si>
    <t>CETT410</t>
  </si>
  <si>
    <t>Chemical Ecology Test Collaboration 410</t>
  </si>
  <si>
    <t>CETT4330</t>
  </si>
  <si>
    <t>CETT453</t>
  </si>
  <si>
    <t>Chemical Ecology Test Collaboration 453</t>
  </si>
  <si>
    <t>CETT455</t>
  </si>
  <si>
    <t>Chemical Ecology Test Collaboration 455</t>
  </si>
  <si>
    <t>CETT461</t>
  </si>
  <si>
    <t>Chemical Ecology Test Collaboration 461</t>
  </si>
  <si>
    <t>CETT518</t>
  </si>
  <si>
    <t>Chemical Ecology Test Collaboration 518</t>
  </si>
  <si>
    <t>CETT548</t>
  </si>
  <si>
    <t>CETT712</t>
  </si>
  <si>
    <t>Chemical Ecology Test Collaboration 712</t>
  </si>
  <si>
    <t>CETT719</t>
  </si>
  <si>
    <t>Chemical Ecology Test Collaboration 719</t>
  </si>
  <si>
    <t>CETT727</t>
  </si>
  <si>
    <t>Chemical Ecology Collaboration Test 727</t>
  </si>
  <si>
    <t>CETT808</t>
  </si>
  <si>
    <t>Chemical Ecology Test Collaboration 808</t>
  </si>
  <si>
    <t>CETTACT750</t>
  </si>
  <si>
    <t>Chemical Ecology Test Collaboration ACT750</t>
  </si>
  <si>
    <t>CETTAMYACE</t>
  </si>
  <si>
    <t>CETTBENCIN</t>
  </si>
  <si>
    <t>Chemical Ecology Test Collaboration BENCIN</t>
  </si>
  <si>
    <t>CETTBENLAC</t>
  </si>
  <si>
    <t>Chemical Ecology Test Collaboration BENLAC</t>
  </si>
  <si>
    <t>CETTBUTACE</t>
  </si>
  <si>
    <t>CETTBUTBUT</t>
  </si>
  <si>
    <t>CETTCIMOL</t>
  </si>
  <si>
    <t>Chemical Ecology Test Collaboration CIMOL</t>
  </si>
  <si>
    <t>CETTCINACET</t>
  </si>
  <si>
    <t>Chemical Ecology Test Collaboration CINACET</t>
  </si>
  <si>
    <t>CETTCINALD</t>
  </si>
  <si>
    <t>Chemical Ecology Test Collaboration CINALD</t>
  </si>
  <si>
    <t>CETTDHANE</t>
  </si>
  <si>
    <t>Chemical Ecology Test Collaboration DHANE</t>
  </si>
  <si>
    <t>CETTETBUT</t>
  </si>
  <si>
    <t>CETTETCAP</t>
  </si>
  <si>
    <t>CETTETCIN</t>
  </si>
  <si>
    <t>Chemical Ecology Test Collaboration ETCIN</t>
  </si>
  <si>
    <t>CETTETVAL</t>
  </si>
  <si>
    <t>Chemical Ecology Test Collaboration ETVAL</t>
  </si>
  <si>
    <t>CETTEUGE</t>
  </si>
  <si>
    <t>Chemical Ecology Test Collaboration EUGE</t>
  </si>
  <si>
    <t>CETTHEXACE</t>
  </si>
  <si>
    <t>CETTHEXBUT</t>
  </si>
  <si>
    <t>CETTHEXHEX</t>
  </si>
  <si>
    <t>CETTIONOB</t>
  </si>
  <si>
    <t>Chemical Ecology Test Collaboration IONOB</t>
  </si>
  <si>
    <t>CETTISBUA</t>
  </si>
  <si>
    <t>Chemical Ecology Test Collaboration ISBUA</t>
  </si>
  <si>
    <t>CETTISOEU</t>
  </si>
  <si>
    <t>CETTLINARB</t>
  </si>
  <si>
    <t>Chemical Ecology Collaboration LINARB</t>
  </si>
  <si>
    <t>CETTLINASB</t>
  </si>
  <si>
    <t>Chemical Ecology Collaboration LINASB</t>
  </si>
  <si>
    <t>CETTM01EM</t>
  </si>
  <si>
    <t>Chemical Ecology Test Collaboration M01EM</t>
  </si>
  <si>
    <t>CGI</t>
  </si>
  <si>
    <t>ACYCLIC UNSATURATED ALDEHYDE</t>
  </si>
  <si>
    <t>CHA-4</t>
  </si>
  <si>
    <t>ACYCLIC ALKENE ACETAL</t>
  </si>
  <si>
    <t>CHG-4</t>
  </si>
  <si>
    <t>CHJ</t>
  </si>
  <si>
    <t>CIRKIL</t>
  </si>
  <si>
    <t>CIRKIL BEDBUG SPRAY</t>
  </si>
  <si>
    <t>CISDPCAL</t>
  </si>
  <si>
    <t>DUPICAL (HIGH CIS)</t>
  </si>
  <si>
    <t>CITPHACE</t>
  </si>
  <si>
    <t>CITRONELLYL PHENYLACETATE</t>
  </si>
  <si>
    <t>CLC4DIOX</t>
  </si>
  <si>
    <t>6-ETHOXY-2,4-BIS(4-CHLOROBUTYL)-1,3-DIOXANE</t>
  </si>
  <si>
    <t>CLC5DIOX</t>
  </si>
  <si>
    <t>6-ETHOXY-2,4-BIS(5-CHLOROPENTYL)-1,3-DIOXANE</t>
  </si>
  <si>
    <t>CLC6DIOX</t>
  </si>
  <si>
    <t>6-ETHOXY-2,4-BIS(6-CHLOROHEXYL)-1,3-DIOXANE</t>
  </si>
  <si>
    <t>CLC7DIOX</t>
  </si>
  <si>
    <t>6-ETHOXY-2,4-BIS(7-CHLOROHEPTYL)-1,3-DIOXANE</t>
  </si>
  <si>
    <t>CLHXAKGR</t>
  </si>
  <si>
    <t>CHLOROHEXANOL ALKOXIDE GRIGNARD (IN THF) (WATER REACTIVE)</t>
  </si>
  <si>
    <t>CLISOPRN</t>
  </si>
  <si>
    <t>CHLOROISOPRENE</t>
  </si>
  <si>
    <t>CLNNAKGR</t>
  </si>
  <si>
    <t>CHLORONONANOL ALKOXIDE GRIGNARD (IN THF) (WATER REACTIVE)</t>
  </si>
  <si>
    <t>CLPRPBUT</t>
  </si>
  <si>
    <t>3-CHLOROPROPYL BUTYRATE</t>
  </si>
  <si>
    <t>CLV</t>
  </si>
  <si>
    <t>INSECT REPELLENT CLV</t>
  </si>
  <si>
    <t>CNIH-1184-1</t>
  </si>
  <si>
    <t>RIFM ID 1184 1.7% w/v in 1:3 EtOH: DEP (2000 ug/cm2)</t>
  </si>
  <si>
    <t>CNIH-1184-2</t>
  </si>
  <si>
    <t>1:3 ETOH:DEP MIX</t>
  </si>
  <si>
    <t>CNIH-6234-1</t>
  </si>
  <si>
    <t>RIFM ID 6234 0.13% w/v in 1:3 EtOH:DEP (153 ug/cm2)</t>
  </si>
  <si>
    <t>CNIH-6234-2</t>
  </si>
  <si>
    <t>1:3 EtOH:DEP</t>
  </si>
  <si>
    <t>CNTLP380-ETOH</t>
  </si>
  <si>
    <t>CANTALOUPE ACCORD W/ 380 (10% IN ETOH)</t>
  </si>
  <si>
    <t>CNTLPMEL-ETOH</t>
  </si>
  <si>
    <t>CANTALOUPE ACCORD W/ MELONAL (10% IN ETOH)</t>
  </si>
  <si>
    <t>CNTLPWO-ETOH</t>
  </si>
  <si>
    <t>CANTALOUPE ACCORD WITHOUT (10% IN ETOH)</t>
  </si>
  <si>
    <t>COOL-015</t>
  </si>
  <si>
    <t>ISOPROPANOL (CONTAINS 0.15% COOLACT 10)</t>
  </si>
  <si>
    <t>COOL-03</t>
  </si>
  <si>
    <t>ISOPROPANOL (CONTAINS 0.3% COOLACT 10)</t>
  </si>
  <si>
    <t>COOLMIX</t>
  </si>
  <si>
    <t>ISOPROPANOL (CONTAINS 0.15% COOLACT 10 + 0.075% BRIMIX)</t>
  </si>
  <si>
    <t>CPB-ACET</t>
  </si>
  <si>
    <t>3-hydroxy-3,7-DIMETHYL-2-OXO-6-OCTEN-1-YL ACETATE</t>
  </si>
  <si>
    <t>CRSELPDT</t>
  </si>
  <si>
    <t>CRS ELIMINATION PRODUCT</t>
  </si>
  <si>
    <t>CRSGADCT</t>
  </si>
  <si>
    <t>CRS GRIGNARD ADDUCT</t>
  </si>
  <si>
    <t>CSJSMN</t>
  </si>
  <si>
    <t>JASMONE (HIGH PURITY CIS)</t>
  </si>
  <si>
    <t>CUMINALC</t>
  </si>
  <si>
    <t>CUMIN ALCOHOL</t>
  </si>
  <si>
    <t>CUMINISB</t>
  </si>
  <si>
    <t>CUMINYL ISOBUTYRATE</t>
  </si>
  <si>
    <t>CW-818-SUS-5WET</t>
  </si>
  <si>
    <t>PATCHOULI AND AMBER ACCORD WITH 818-SUS &amp; CW (10% IN ETHANOL)</t>
  </si>
  <si>
    <t>CWONLY-5WET</t>
  </si>
  <si>
    <t>PATCHOULI AND AMBER ACCORD WITH CLEARWOOD (10% IN ETHANOL)</t>
  </si>
  <si>
    <t>CYANURAD</t>
  </si>
  <si>
    <t>CYANURIC ACID</t>
  </si>
  <si>
    <t>DCATRNAL</t>
  </si>
  <si>
    <t>2,4,7-DECATRIENAL</t>
  </si>
  <si>
    <t>DDIODIAC</t>
  </si>
  <si>
    <t>1,10-Decanediol diacetate</t>
  </si>
  <si>
    <t>DECANDEA</t>
  </si>
  <si>
    <t>DECANAL DIETHYL ACETAL</t>
  </si>
  <si>
    <t>DECYNOL3</t>
  </si>
  <si>
    <t>3-DECYN-1-OL</t>
  </si>
  <si>
    <t>DECYNOL5</t>
  </si>
  <si>
    <t>5-DECYN-1-OL</t>
  </si>
  <si>
    <t>DEET-015</t>
  </si>
  <si>
    <t>ISOPROPANOL (CONTAINS 0.15% DEET)</t>
  </si>
  <si>
    <t>DEET-03</t>
  </si>
  <si>
    <t>ISOPROPANOL (CONTAINS 0.3% DEET)</t>
  </si>
  <si>
    <t>DEET0-25</t>
  </si>
  <si>
    <t>ISOPROPANOL (CONTAINS 0.25% DEET)</t>
  </si>
  <si>
    <t>DEET0-5</t>
  </si>
  <si>
    <t>ISOPROPANOL (CONTAINS 0.5% DEET)</t>
  </si>
  <si>
    <t>DEET07</t>
  </si>
  <si>
    <t>ETHANOL SOLUTION (DEET 7%)</t>
  </si>
  <si>
    <t>DEET10</t>
  </si>
  <si>
    <t>ETHANOL SOLUTION (DEET, 10%)</t>
  </si>
  <si>
    <t>DEET2-5</t>
  </si>
  <si>
    <t>ISOPROPANOL (CONTAINS 2.5% DEET)</t>
  </si>
  <si>
    <t>DEET20</t>
  </si>
  <si>
    <t>ETHANOL SOLUTION (DEET, 20%)</t>
  </si>
  <si>
    <t>DEET25</t>
  </si>
  <si>
    <t>ETHANOL SOLUTION (DEET, 25%)</t>
  </si>
  <si>
    <t>DEETMX15</t>
  </si>
  <si>
    <t>ISOPROPANOL (CONTAINS 0.15% DEET + 0.15% BRIMIX)</t>
  </si>
  <si>
    <t>DEHDXFLL</t>
  </si>
  <si>
    <t>DEHYDROXYFLOROL</t>
  </si>
  <si>
    <t>DEMOETOH</t>
  </si>
  <si>
    <t>DEMONSTRATION INGREDIENT IN ETHANOL</t>
  </si>
  <si>
    <t>DEPETOH</t>
  </si>
  <si>
    <t>3:1 DIETHYL PHTHALATE/ETHANOL MIX WITH 0.5% SYNTHETIC TOCOPHEROL</t>
  </si>
  <si>
    <t>DHCR018</t>
  </si>
  <si>
    <t>DIHYDROJASMONIC ACID</t>
  </si>
  <si>
    <t>DHCYCLAC</t>
  </si>
  <si>
    <t>DIHYDROCYCLACET; TRICYCLODECANYL ACETATE</t>
  </si>
  <si>
    <t>DHGAMION</t>
  </si>
  <si>
    <t>DIHYDRO GAMMA IONONE</t>
  </si>
  <si>
    <t>DHYJDIOL</t>
  </si>
  <si>
    <t>DIHYDROJASMINDIOL</t>
  </si>
  <si>
    <t>DHYJLCTN</t>
  </si>
  <si>
    <t>DIHYDROJASMINLACTONE</t>
  </si>
  <si>
    <t>DIADPMD</t>
  </si>
  <si>
    <t>ISOPROPANOL (CONTAINS DIPROPYL ADIPATE 0.225 + PMD 0.075)</t>
  </si>
  <si>
    <t>DIAMSUCC</t>
  </si>
  <si>
    <t>DIAMYL SUCCINATE</t>
  </si>
  <si>
    <t>DIBHXHPH</t>
  </si>
  <si>
    <t>DIISOBUTYL HEXAHYDROPHTHALATE (W/OTHER DIESTERS)</t>
  </si>
  <si>
    <t>DIBROCTA</t>
  </si>
  <si>
    <t>1,8-DIBROMO OCTANE</t>
  </si>
  <si>
    <t>DIBUGLUT</t>
  </si>
  <si>
    <t>DIBUTYL GLUTARATE</t>
  </si>
  <si>
    <t>DIBUSUCC</t>
  </si>
  <si>
    <t>DIBUTYL SUCCINATE</t>
  </si>
  <si>
    <t>DIETAZEL</t>
  </si>
  <si>
    <t>DIETHYL AZELATE</t>
  </si>
  <si>
    <t>DIETCROF</t>
  </si>
  <si>
    <t>DIETHYL CRESYL ORTHOFORMATE</t>
  </si>
  <si>
    <t>DIETSEBA</t>
  </si>
  <si>
    <t>DIETHYL SEBACATE</t>
  </si>
  <si>
    <t>DIHEXCBA</t>
  </si>
  <si>
    <t>di-cis-3-HEXENYL CARBONATE</t>
  </si>
  <si>
    <t>DIHXSUCC</t>
  </si>
  <si>
    <t>DIHEXYL SUCCINATE</t>
  </si>
  <si>
    <t>DIHYGIOL</t>
  </si>
  <si>
    <t>6,7-DIHYDROGERANIOL</t>
  </si>
  <si>
    <t>DIHYRSOX</t>
  </si>
  <si>
    <t>DIHYDROROSE OXIDE</t>
  </si>
  <si>
    <t>DIIBSUCC</t>
  </si>
  <si>
    <t>DIISOBUTYL SUCCINATE</t>
  </si>
  <si>
    <t>DIMIONOL</t>
  </si>
  <si>
    <t>DIMETHYL IONOL</t>
  </si>
  <si>
    <t>DKS-LC2</t>
  </si>
  <si>
    <t>DOUKS LYCHEE COMPLETE</t>
  </si>
  <si>
    <t>DKS-MPC</t>
  </si>
  <si>
    <t>DOUKS MANGO PINEAPPLE COMPLETE</t>
  </si>
  <si>
    <t>DKS-WHC</t>
  </si>
  <si>
    <t>DOUKS WHITE PEACH COMPLETE</t>
  </si>
  <si>
    <t>DKS-WPC2</t>
  </si>
  <si>
    <t>DOUKS WILLIAMS PEAR COMPLETE</t>
  </si>
  <si>
    <t>DLITBRCU</t>
  </si>
  <si>
    <t>DILITHIUM TETRABROMOCUPRATE IN CPME</t>
  </si>
  <si>
    <t>DM2SBPDT</t>
  </si>
  <si>
    <t>DIMETHYL 2-SEC-BUTYLPROPANEDIOATE</t>
  </si>
  <si>
    <t>DMBCHPON</t>
  </si>
  <si>
    <t>1,4-DIMETHYLBICYCLO[3.2.0]HEPT-3-EN-6-ONE</t>
  </si>
  <si>
    <t>DMOCY16356</t>
  </si>
  <si>
    <t>(6Z)-3,5-dimethyl-1-oxacyclohexadec-6-en-2-one</t>
  </si>
  <si>
    <t>DODECDEA</t>
  </si>
  <si>
    <t>DODECANAL DIETHYL ACETAL</t>
  </si>
  <si>
    <t>DPRPADIP</t>
  </si>
  <si>
    <t>DIPROPYL ADIPATE</t>
  </si>
  <si>
    <t>DSMMGNON</t>
  </si>
  <si>
    <t>DESMETHYLMURGANTANONE</t>
  </si>
  <si>
    <t>DT0-125</t>
  </si>
  <si>
    <t>ISOPROPANOL (CONTAINS 0.125% DEET)</t>
  </si>
  <si>
    <t>DT0-75</t>
  </si>
  <si>
    <t>ISOPROPANOL (CONTAINS 0.75% DEET)</t>
  </si>
  <si>
    <t>E1012OAC</t>
  </si>
  <si>
    <t>e-10-DODECENYL ACETATE</t>
  </si>
  <si>
    <t>E1012OH</t>
  </si>
  <si>
    <t>e-10-DODECENOL</t>
  </si>
  <si>
    <t>E1114ACE</t>
  </si>
  <si>
    <t>e-11-TETRADECENYL ACETATE CRUDE</t>
  </si>
  <si>
    <t>E1800-F01-LM01</t>
  </si>
  <si>
    <t>NBSB LURE</t>
  </si>
  <si>
    <t>E2000-F01-LM01</t>
  </si>
  <si>
    <t>VMB End Product rubber septum lure</t>
  </si>
  <si>
    <t>E2100-F01-DB01</t>
  </si>
  <si>
    <t>CRS End Product BRIBP 100 dispenser</t>
  </si>
  <si>
    <t>E2100-F01-DP01</t>
  </si>
  <si>
    <t>CRS End Product LDPE dispenser</t>
  </si>
  <si>
    <t>E2100-F02-LM01</t>
  </si>
  <si>
    <t>CRS RUBBER SEPTUM LURE</t>
  </si>
  <si>
    <t>E21112AL</t>
  </si>
  <si>
    <t>E-2,11-DODECADIENAL</t>
  </si>
  <si>
    <t>E218ENOL</t>
  </si>
  <si>
    <t>e-2-OCTADECENOL</t>
  </si>
  <si>
    <t>E2910ACD</t>
  </si>
  <si>
    <t>e-2,9-DECADIENOIC ACID</t>
  </si>
  <si>
    <t>E2C18DEA</t>
  </si>
  <si>
    <t>e-2-OCTADECENAL DIETHYL ACETAL</t>
  </si>
  <si>
    <t>E2C18DMA</t>
  </si>
  <si>
    <t>e-2-OCTADECENAL DMA</t>
  </si>
  <si>
    <t>E2HP2UENL</t>
  </si>
  <si>
    <t>e-2-HEPTYL-2-UNDECENAL</t>
  </si>
  <si>
    <t>E2M4PNTCRD</t>
  </si>
  <si>
    <t>Ethyl 2-methyl-4-pentenoate (high Allyl 2-methyl-4-pentenoate)</t>
  </si>
  <si>
    <t>E2Z68NIT</t>
  </si>
  <si>
    <t>e,z-2,6-OCTADIENENITRILE</t>
  </si>
  <si>
    <t>E2Z710NT</t>
  </si>
  <si>
    <t>e,z-2,7-DECADIENENITRILE</t>
  </si>
  <si>
    <t>E2Z79A-D</t>
  </si>
  <si>
    <t>e,z-2,7-NONADIENAL IN DPG</t>
  </si>
  <si>
    <t>E2Z79AL</t>
  </si>
  <si>
    <t>e,z-2,7-NONADIENAL</t>
  </si>
  <si>
    <t>E2Z79NIT</t>
  </si>
  <si>
    <t>e,z-2,7-NONADIENENITRILE</t>
  </si>
  <si>
    <t>E3060-F01-LM01</t>
  </si>
  <si>
    <t>MNB END PRODUCT RUBBER SEPTUM LURE</t>
  </si>
  <si>
    <t>E3080-F01-LM01</t>
  </si>
  <si>
    <t>LOBESIA END PRODUCT RUBBER SEPTUM LURE</t>
  </si>
  <si>
    <t>E36DM26H</t>
  </si>
  <si>
    <t>ETHYL 3,6-DIMETHYL-2,6-HEPTADIENOATE</t>
  </si>
  <si>
    <t>E3C08OL</t>
  </si>
  <si>
    <t>trans-3-OCTEN-1-OL</t>
  </si>
  <si>
    <t>E3HXZ3HX</t>
  </si>
  <si>
    <t>trans-3-HEXENYL CIS-3-HEXENOATE</t>
  </si>
  <si>
    <t>E3Z814AD</t>
  </si>
  <si>
    <t>e,z-3,8-TETRADECADIENOIC ACID</t>
  </si>
  <si>
    <t>E4C07DEA</t>
  </si>
  <si>
    <t>trans-4-HEPTENAL DIETHYL ACETAL</t>
  </si>
  <si>
    <t>E4C08ACD</t>
  </si>
  <si>
    <t>e-4-OCTENOIC ACID</t>
  </si>
  <si>
    <t>E4C08OL</t>
  </si>
  <si>
    <t>trans-4-OCTEN-1-OL</t>
  </si>
  <si>
    <t>E4C10DEA</t>
  </si>
  <si>
    <t>trans-4-DECENAL DIETHYL ACETAL</t>
  </si>
  <si>
    <t>E4C10OL</t>
  </si>
  <si>
    <t>trans-4-DECEN-1-OL</t>
  </si>
  <si>
    <t>E4C15BR</t>
  </si>
  <si>
    <t>e-4-PENTADECEN-1-YL BROMIDE</t>
  </si>
  <si>
    <t>E4C15OL</t>
  </si>
  <si>
    <t>e-4-PENTADECEN-1-OL</t>
  </si>
  <si>
    <t>E4C7ENAL</t>
  </si>
  <si>
    <t>E4PNTCRD</t>
  </si>
  <si>
    <t>Ethyl 4-pentenoate (high Allyl 4-pentenoate)</t>
  </si>
  <si>
    <t>E5080-F01-DB01</t>
  </si>
  <si>
    <t>Lobesia-VMB End Product BRIBP 100 dispenser</t>
  </si>
  <si>
    <t>E5080-F01-DP01</t>
  </si>
  <si>
    <t>Lobesia-VMB End Product LDPE dispenser</t>
  </si>
  <si>
    <t>E5080-F02-DB01</t>
  </si>
  <si>
    <t>E5080-F02-DP01</t>
  </si>
  <si>
    <t>E512ENOL</t>
  </si>
  <si>
    <t>e-5-DODECEN-1-OL</t>
  </si>
  <si>
    <t>E512ENXL</t>
  </si>
  <si>
    <t>e-5-DODECEN-1-OL 95% MIN (CRYSTALLIZED)</t>
  </si>
  <si>
    <t>E5C10OL</t>
  </si>
  <si>
    <t>e-5-DECEN-1-OL (CRUDE)</t>
  </si>
  <si>
    <t>E5C16ACD</t>
  </si>
  <si>
    <t>e-5-HEXADECENOIC ACID</t>
  </si>
  <si>
    <t>E5C8ENOL</t>
  </si>
  <si>
    <t>trans-5-OCTEN-1-OL</t>
  </si>
  <si>
    <t>E6030-F01-LM01</t>
  </si>
  <si>
    <t>FALL ARMY WORM PHEROMONE END PRODUCT</t>
  </si>
  <si>
    <t>E6049-F01-DB01</t>
  </si>
  <si>
    <t>BAW End Product BRIBP 100 dispenser 100 ZEAc</t>
  </si>
  <si>
    <t>E6049-F01-DP01</t>
  </si>
  <si>
    <t>BAW End Product LDPE dispenser 100 ZEAc</t>
  </si>
  <si>
    <t>E6120-F01-LM01</t>
  </si>
  <si>
    <t>CFM RUBBER SEPTUM LURE</t>
  </si>
  <si>
    <t>E6446-F01-DB01</t>
  </si>
  <si>
    <t>BAW End Product BRIBP dispenser 90 ZEAc : 10 ZAc ratio</t>
  </si>
  <si>
    <t>E6446-F01-DP01</t>
  </si>
  <si>
    <t>BAW End Product LDPE dispenser 90 ZEAc : 10 ZAc ratio</t>
  </si>
  <si>
    <t>E6450-F01-DB01</t>
  </si>
  <si>
    <t>BAW End Product BRIBP 100 dispenser 50 ZEAc : 50 ZAc</t>
  </si>
  <si>
    <t>E6450-F01-DP01</t>
  </si>
  <si>
    <t>BAW End Product LDPE dispenser 50 ZEAc : 50 ZAc</t>
  </si>
  <si>
    <t>E6640-F01-LM01</t>
  </si>
  <si>
    <t>BAW RUBBER SEPTUM LURE</t>
  </si>
  <si>
    <t>E6670-F01-DB01</t>
  </si>
  <si>
    <t>BAW End Product BRIBP dispenser</t>
  </si>
  <si>
    <t>E6670-F01-DP01</t>
  </si>
  <si>
    <t>BAW End Product LDPE dispenser</t>
  </si>
  <si>
    <t>E6690-F01-DB01</t>
  </si>
  <si>
    <t>E6690-F01-DP01</t>
  </si>
  <si>
    <t>E6C9ENCL</t>
  </si>
  <si>
    <t>trans-6-NONENYL CHLORIDE</t>
  </si>
  <si>
    <t>E6C9MGCL</t>
  </si>
  <si>
    <t>trans-6-NONENYL MAGNESIUM CHLORIDE (WATER REACTIVE)</t>
  </si>
  <si>
    <t>E9050-F01-DP01</t>
  </si>
  <si>
    <t>E9053-F01-LM01</t>
  </si>
  <si>
    <t>TUTA RUBBER SEPTUM LURE</t>
  </si>
  <si>
    <t>E9060-F01-LM01</t>
  </si>
  <si>
    <t>LM RUBBER SEPTUM LURE</t>
  </si>
  <si>
    <t>E91112OL</t>
  </si>
  <si>
    <t>e-9,11-Dodecadienol</t>
  </si>
  <si>
    <t>E912ENBR</t>
  </si>
  <si>
    <t>e-9-DODECENYL BROMIDE</t>
  </si>
  <si>
    <t>E912ENCL</t>
  </si>
  <si>
    <t>e-9-DODECENYL CHLORIDE</t>
  </si>
  <si>
    <t>E9200-F01-DB01</t>
  </si>
  <si>
    <t>FCM hand-applied dispenser</t>
  </si>
  <si>
    <t>E9200-F01-DB02</t>
  </si>
  <si>
    <t>FCM mega hand-applied dispenser</t>
  </si>
  <si>
    <t>E9200-F01-DP01</t>
  </si>
  <si>
    <t>E9200-F01-DP02</t>
  </si>
  <si>
    <t>E9200-F02-LM01</t>
  </si>
  <si>
    <t>FCM RUBBER SEPTUM LURE</t>
  </si>
  <si>
    <t>EBOCIMEN</t>
  </si>
  <si>
    <t>e-beta-OCIMENE (PURCHASED)</t>
  </si>
  <si>
    <t>EE268A-D</t>
  </si>
  <si>
    <t>e,e-2,6-OCTADIENAL IN DIPROPYLENE GLYCOL</t>
  </si>
  <si>
    <t>EE268AL</t>
  </si>
  <si>
    <t>e,e-2,6-OCTADIENAL</t>
  </si>
  <si>
    <t>EE35C9DN</t>
  </si>
  <si>
    <t>e,e-3,5-NONADIENE</t>
  </si>
  <si>
    <t>EEZ36NDT</t>
  </si>
  <si>
    <t>ETHYL E,Z-3,6-NONADIENOATE</t>
  </si>
  <si>
    <t>EGVM-MDM</t>
  </si>
  <si>
    <t>Lobesia BRIBP 100 mega dispenser</t>
  </si>
  <si>
    <t>EICOPTBR</t>
  </si>
  <si>
    <t>Eicosapentaenyl bromide</t>
  </si>
  <si>
    <t>EICOPTOL</t>
  </si>
  <si>
    <t>5,8,11,14,17-EICOSAPENTAENOL</t>
  </si>
  <si>
    <t>EJASMONE</t>
  </si>
  <si>
    <t>trans-JASMONE</t>
  </si>
  <si>
    <t>ELEMALD</t>
  </si>
  <si>
    <t>ELEMENE HF ALDEHYDE</t>
  </si>
  <si>
    <t>ELENOL</t>
  </si>
  <si>
    <t>3,7-DIMETHYL-6-OCTEN-2-OL (ELENOL)</t>
  </si>
  <si>
    <t>ELGENON</t>
  </si>
  <si>
    <t>3,7-DIMETHYL-6-OCTEN-2-ONE (beta-ELGENONE)</t>
  </si>
  <si>
    <t>ENEYNOL</t>
  </si>
  <si>
    <t>z-12-PENTADECEN-10-YN-1-OL</t>
  </si>
  <si>
    <t>ESCIKEY</t>
  </si>
  <si>
    <t>EPIC-SCENTS CHAI ACCORD FRAGRANCE KEY</t>
  </si>
  <si>
    <t>ESCWKEY</t>
  </si>
  <si>
    <t>EPIC-SCENTS COOL WATER FRAGRANCE KEY</t>
  </si>
  <si>
    <t>ESFCKEY</t>
  </si>
  <si>
    <t>EPIC-SCENTS FIERCE FRAGRANCE KEY</t>
  </si>
  <si>
    <t>ESFLKEY</t>
  </si>
  <si>
    <t>EPIC-SCENTS FRESH &amp; CLEAN FRAGRANCE KEY</t>
  </si>
  <si>
    <t>ESMBKEY</t>
  </si>
  <si>
    <t>EPIC-SCENTS MAUI BREEZE FRAGRANCE KEY</t>
  </si>
  <si>
    <t>ESTBKEY</t>
  </si>
  <si>
    <t>EPIC-SCENTS TURBO FRAGRANCE KEY</t>
  </si>
  <si>
    <t>ESWFKEY</t>
  </si>
  <si>
    <t>EPIC-SCENTS WATERFALL FRAGRANCE KEY</t>
  </si>
  <si>
    <t>ET11BRUT</t>
  </si>
  <si>
    <t>ETHYL 11-BROMOUNDECANOATE</t>
  </si>
  <si>
    <t>ET24DMHX</t>
  </si>
  <si>
    <t>ETHYL (2E)-2,4-DIMETHYLHEXENOATE</t>
  </si>
  <si>
    <t>ET24DMOP</t>
  </si>
  <si>
    <t>ETHYL 2,4-DIMETHYL-5-OXOPENTANOATE</t>
  </si>
  <si>
    <t>ET2A4M4P</t>
  </si>
  <si>
    <t>ETHYL 2-ACETYL-4-METHYL-4-PENTENOATE</t>
  </si>
  <si>
    <t>ET2M46BU</t>
  </si>
  <si>
    <t>ETHYL 2-METHYL-4-OXO-6-BUTYLCYCLOHEX-2-ENE-1-CARBOXYLATE</t>
  </si>
  <si>
    <t>ET2M46ET</t>
  </si>
  <si>
    <t>ETHYL 2-METHYL-4-OXO-6-ETHYLCYCLOHEX-2-ENE-1-CARBOXYLATE</t>
  </si>
  <si>
    <t>ET2M46HX</t>
  </si>
  <si>
    <t>ETHYL 2-METHYL-4-OXO-6-HEXYLCYCLOHEX-2-ENE-1-CARBOXYLATE</t>
  </si>
  <si>
    <t>ET2MEHXT</t>
  </si>
  <si>
    <t>ETHYL 2-METHYLHEXANOATE</t>
  </si>
  <si>
    <t>ET3ETCRT</t>
  </si>
  <si>
    <t>ETHYL 3-ETHOXYCROTONATE</t>
  </si>
  <si>
    <t>ET48Y7ET</t>
  </si>
  <si>
    <t>ETHYL 4-OCTYN-7-ENOATE</t>
  </si>
  <si>
    <t>ET4M5-TA</t>
  </si>
  <si>
    <t>ETHYL 4-METHYL-5-OXOPENTANOATE (10% IN TRIACETIN)</t>
  </si>
  <si>
    <t>ET4M5O-D</t>
  </si>
  <si>
    <t>ETHYL 4-METHYL-5-OXOPENTANOATE IN DPG</t>
  </si>
  <si>
    <t>ET4M5OPT</t>
  </si>
  <si>
    <t>ETHYL 4-METHYL-5-OXOPENTANOATE</t>
  </si>
  <si>
    <t>ET5ME4HX</t>
  </si>
  <si>
    <t>ETHYL 5-METHYL-4-HEXENOATE</t>
  </si>
  <si>
    <t>ET6MXMLT</t>
  </si>
  <si>
    <t>ETHYL 6-METHOXYMELONATE</t>
  </si>
  <si>
    <t>ET6OXHXT</t>
  </si>
  <si>
    <t>ETHYL 6-OXOHEXANOATE</t>
  </si>
  <si>
    <t>ETE218AT</t>
  </si>
  <si>
    <t>ETHYL E-2-OCTADECENOATE</t>
  </si>
  <si>
    <t>ETE4C15T</t>
  </si>
  <si>
    <t>ETHYL E-4-PENTADECENOATE</t>
  </si>
  <si>
    <t>ETESTMIX</t>
  </si>
  <si>
    <t>50:50 MIX OF ETDEC &amp; ETHOCTAN</t>
  </si>
  <si>
    <t>ETH45510</t>
  </si>
  <si>
    <t>ETHANOL SOLUTION (Gamma Dodecalactone- 455, 10%)</t>
  </si>
  <si>
    <t>ETH46310</t>
  </si>
  <si>
    <t>ETHANOL SOLUTION (Delta Dodecalactone- 463, 10%)</t>
  </si>
  <si>
    <t>ETHMDJ10</t>
  </si>
  <si>
    <t>ETHANOL SOLUTION (Methyl dihydrojasmonate - MDJ, 10%)</t>
  </si>
  <si>
    <t>ETHMDL10</t>
  </si>
  <si>
    <t>ETHANOL SOLUTION (Methyl dihydrojasmolate - MDJSMLT, 10%)</t>
  </si>
  <si>
    <t>ETHPDJ10</t>
  </si>
  <si>
    <t>ETHANOL SOLUTION (Propyl dihydrojasmonate- PRPYLDJ, 10%)</t>
  </si>
  <si>
    <t>ETHPMD10</t>
  </si>
  <si>
    <t>ETHANOL SOLUTION (PMD, 10%)</t>
  </si>
  <si>
    <t>ETHPMD15</t>
  </si>
  <si>
    <t>ETHANOL SOLUTION (PMD, 15%)</t>
  </si>
  <si>
    <t>ETHYLDJ</t>
  </si>
  <si>
    <t>ETHYL DIHYDRO JASMONATE</t>
  </si>
  <si>
    <t>ETHYLDJL</t>
  </si>
  <si>
    <t>ETHYL DIHYDRO JASMOLATE</t>
  </si>
  <si>
    <t>ETJSMNTE</t>
  </si>
  <si>
    <t>ETHYL JASMONATE</t>
  </si>
  <si>
    <t>ETMGBR</t>
  </si>
  <si>
    <t>ETHYL MAGNESIUM BROMIDE 2 M IN THF (WATER REACTIVE)</t>
  </si>
  <si>
    <t>ETSENEC</t>
  </si>
  <si>
    <t>ETHYL SENECIOATE</t>
  </si>
  <si>
    <t>ETZ1118</t>
  </si>
  <si>
    <t>ETHYL Z-11-OCTADECENOATE</t>
  </si>
  <si>
    <t>ETZ11C16</t>
  </si>
  <si>
    <t>ETHYL Z-11-HEXADECENOATE</t>
  </si>
  <si>
    <t>ETZ49ATE</t>
  </si>
  <si>
    <t>ETHYL CIS-4-NONENOATE</t>
  </si>
  <si>
    <t>ETZ4DDC</t>
  </si>
  <si>
    <t>ETHYL CIS-4-DODECENOATE</t>
  </si>
  <si>
    <t>ETZ4DEC</t>
  </si>
  <si>
    <t>ETHYL Z-4-DECENOATE</t>
  </si>
  <si>
    <t>ETZE468</t>
  </si>
  <si>
    <t>ETHYL Z,E-4,6-OCTADIENOATE</t>
  </si>
  <si>
    <t>ETZE4811</t>
  </si>
  <si>
    <t>ETHYL Z,E-4,8-UNDECADIENOATE</t>
  </si>
  <si>
    <t>ETZZ4811</t>
  </si>
  <si>
    <t>ETHYL Z,Z-4,8-UNDECADIENOATE</t>
  </si>
  <si>
    <t>ETZZ4912</t>
  </si>
  <si>
    <t>ETHYL Z,Z-4,9-DODECADIENOATE</t>
  </si>
  <si>
    <t>ETZZ4TA</t>
  </si>
  <si>
    <t>ETHYL Z,Z-4,8-UNDECADIENOATE (10% IN TRIACETIN)</t>
  </si>
  <si>
    <t>EVRNDPPG</t>
  </si>
  <si>
    <t>EVERNYL (10% IN DIPROPYLENE GLYCOL)</t>
  </si>
  <si>
    <t>EZ1114AL</t>
  </si>
  <si>
    <t>e/z-11-TETRADECENAL</t>
  </si>
  <si>
    <t>EZ1114OL</t>
  </si>
  <si>
    <t>e/z-11-TETRADECEN-1-OL</t>
  </si>
  <si>
    <t>EZ21318DMA</t>
  </si>
  <si>
    <t>e-2,z-13-OCTADECADIENAL DMA</t>
  </si>
  <si>
    <t>EZ2410AL</t>
  </si>
  <si>
    <t>e,z-2,4-DECADIEN-1-AL</t>
  </si>
  <si>
    <t>EZ2410OL</t>
  </si>
  <si>
    <t>e,z-2,4-DECADIEN-1-OL</t>
  </si>
  <si>
    <t>EZ2714AL</t>
  </si>
  <si>
    <t>e,z-2,7-TETRADECADIENAL</t>
  </si>
  <si>
    <t>EZ2810AL</t>
  </si>
  <si>
    <t>e,z-2,8-DECADIEN-1-AL</t>
  </si>
  <si>
    <t>EZ2810NT</t>
  </si>
  <si>
    <t>e,z-2,8-DECADIENENITRILE</t>
  </si>
  <si>
    <t>EZ2810OL</t>
  </si>
  <si>
    <t>e,z-2,8-DECADIENOL</t>
  </si>
  <si>
    <t>EZ2810TA</t>
  </si>
  <si>
    <t>e,z-2,8-DECADIENAL (10% IN TRIACETIN)</t>
  </si>
  <si>
    <t>EZ3814OH</t>
  </si>
  <si>
    <t>e,z-3,8,-TETRADECADIENOL</t>
  </si>
  <si>
    <t>EZ57DDCL</t>
  </si>
  <si>
    <t>e,z-5,7-DECADIENYL CHLORIDE</t>
  </si>
  <si>
    <t>EZ7912BC</t>
  </si>
  <si>
    <t>e,z-7,9-DODECADIENYL BROMIDE/CHLORIDE MIX</t>
  </si>
  <si>
    <t>EZ79C12</t>
  </si>
  <si>
    <t>e,z-7,9-DODECADIENE (3Z,5E-DODECADIENE)</t>
  </si>
  <si>
    <t>EZ81012O</t>
  </si>
  <si>
    <t>e,z-8,10-Dodecadienol</t>
  </si>
  <si>
    <t>EZE46NDT</t>
  </si>
  <si>
    <t>ETHYL Z,E-4,6-NONADIENOATE</t>
  </si>
  <si>
    <t>EZZ3811O</t>
  </si>
  <si>
    <t>3E,8Z,11Z-TETRADECATRIENOL</t>
  </si>
  <si>
    <t>FAPPL280</t>
  </si>
  <si>
    <t>APPLE FLAVOR BASE WITH 280</t>
  </si>
  <si>
    <t>FAPPL512</t>
  </si>
  <si>
    <t>APPLE FLAVOR BASE WITH 512</t>
  </si>
  <si>
    <t>FAPPLE</t>
  </si>
  <si>
    <t>ARTIFICIAL APPLE FLAVOR BASE</t>
  </si>
  <si>
    <t>FAPW9840</t>
  </si>
  <si>
    <t>ARTIFICIAL APPLE FLAVOR BASE WITH 9840</t>
  </si>
  <si>
    <t>FAPWO</t>
  </si>
  <si>
    <t>ARTIFICIAL APPLE FLAVOR BASE WITHOUT</t>
  </si>
  <si>
    <t>FARCYPOL</t>
  </si>
  <si>
    <t>FARNESYL CYCLOPENTANOL</t>
  </si>
  <si>
    <t>FARCYPON</t>
  </si>
  <si>
    <t>FARNESYL CYCLOPENTANONE</t>
  </si>
  <si>
    <t>FBFBP</t>
  </si>
  <si>
    <t>BEEF BROTH FLAVOR POWDER</t>
  </si>
  <si>
    <t>FBFVP</t>
  </si>
  <si>
    <t>VEGETABLE BROTH FLAVOR POWDER</t>
  </si>
  <si>
    <t>FCFBWO</t>
  </si>
  <si>
    <t>CHICKEN FLAVOR POWDER WONF</t>
  </si>
  <si>
    <t>FCLW359</t>
  </si>
  <si>
    <t>ARTIFICIAL CANTALOUPE FLAVOR WITH 359</t>
  </si>
  <si>
    <t>FCNU</t>
  </si>
  <si>
    <t>ARTIFICIAL COCONUT FLAVOR BASE</t>
  </si>
  <si>
    <t>FCNUW891</t>
  </si>
  <si>
    <t>ARTIFICIAL COCONUT FLAVOR BASE WITH 891</t>
  </si>
  <si>
    <t>FCNUW891493</t>
  </si>
  <si>
    <t>ARTIFICIAL COCONUT FLAVOR BASE WITH 891 AND 493</t>
  </si>
  <si>
    <t>FCNUWO</t>
  </si>
  <si>
    <t>ARTIFICIAL COCONUT FLAVOR BASE WITHOUT</t>
  </si>
  <si>
    <t>FFRP</t>
  </si>
  <si>
    <t>ARTIFICIAL FRUIT PUNCH BASE</t>
  </si>
  <si>
    <t>FFRPW512</t>
  </si>
  <si>
    <t>ARTIFICIAL FRUIT PUNCH BASE WITH 512</t>
  </si>
  <si>
    <t>FFRPWO</t>
  </si>
  <si>
    <t>ARTIFICIAL FRUIT PUNCH BASE WITHOUT</t>
  </si>
  <si>
    <t>FGRFW282</t>
  </si>
  <si>
    <t>ARTIFICIAL GRAPEFRUIT FLAVOR WITH 282</t>
  </si>
  <si>
    <t>FHNCSW352</t>
  </si>
  <si>
    <t>HAZELNUT COFFEE SYRUP FLAVOR WITH 352</t>
  </si>
  <si>
    <t>FHNCSWO</t>
  </si>
  <si>
    <t>HAZELNUT COFFEE SYRUP FLAVOR WITHOUT</t>
  </si>
  <si>
    <t>FICG</t>
  </si>
  <si>
    <t>INSTANT COFFEE FLAVOR POWDER</t>
  </si>
  <si>
    <t>FIRM003</t>
  </si>
  <si>
    <t>METHYL 3-METHYL-2-HEXENOATE</t>
  </si>
  <si>
    <t>FIRM004</t>
  </si>
  <si>
    <t>5-ETHYL-2-NONANOL</t>
  </si>
  <si>
    <t>FIRM007</t>
  </si>
  <si>
    <t>CARBINOL MS</t>
  </si>
  <si>
    <t>FIRM011</t>
  </si>
  <si>
    <t>HEPTYL 10-UNDECENOATE</t>
  </si>
  <si>
    <t>FIRM012</t>
  </si>
  <si>
    <t>2,7,11-TRIMETHYL-10-DODECEN-5-ONE (BASE XII)</t>
  </si>
  <si>
    <t>FLASW255</t>
  </si>
  <si>
    <t>APPLE SYRUP FLAVOR WITH 255</t>
  </si>
  <si>
    <t>FLASWO</t>
  </si>
  <si>
    <t>APPLE SYRUP FLAVOR WITHOUT</t>
  </si>
  <si>
    <t>FLBBW330</t>
  </si>
  <si>
    <t>BLUEBERRY SYRUP FLAVOR WITH 330</t>
  </si>
  <si>
    <t>FLBBWO</t>
  </si>
  <si>
    <t>BLUEBERRY SYRUP FLAVOR WITHOUT</t>
  </si>
  <si>
    <t>FLCFW512</t>
  </si>
  <si>
    <t>CHERRY SYRUP FLAVOR WITH 512</t>
  </si>
  <si>
    <t>FLCFWO</t>
  </si>
  <si>
    <t>CHERRY SYRUP FLAVOR WITHOUT</t>
  </si>
  <si>
    <t>FLGMW255</t>
  </si>
  <si>
    <t>GREEN MINT SYRUP FLAVOR WITH 255</t>
  </si>
  <si>
    <t>FLGMWO</t>
  </si>
  <si>
    <t>GREEN MINT SYRUP FLAVOR WITHOUT</t>
  </si>
  <si>
    <t>FLMWO</t>
  </si>
  <si>
    <t>LEMONADE FLAVOR POWDER WONF</t>
  </si>
  <si>
    <t>FLOTW170</t>
  </si>
  <si>
    <t>ORANGE TANGERINE SYRUP FLAVOR WITH 170</t>
  </si>
  <si>
    <t>FLOTW390</t>
  </si>
  <si>
    <t>ORANGE TANGERINE SYRUP FLAVOR WITH 390</t>
  </si>
  <si>
    <t>FLOTWO</t>
  </si>
  <si>
    <t>ORANGE TANGERINE SYRUP FLAVOR WITHOUT</t>
  </si>
  <si>
    <t>FLPFW135</t>
  </si>
  <si>
    <t>SYRUVIA PINEAPPLE SYRUP FLAVOR WITH 135</t>
  </si>
  <si>
    <t>FLPFWO</t>
  </si>
  <si>
    <t>SYRUVIA PINEAPPLE SYRUP FLAVOR WITHOUT</t>
  </si>
  <si>
    <t>FLRMCW359</t>
  </si>
  <si>
    <t>ROCK MELON CANTALOUPE SYRUP FLAVOR WITH 359</t>
  </si>
  <si>
    <t>FLRMCWO</t>
  </si>
  <si>
    <t>ROCK MELON CANTALOUPE SYRUP FLAVOR WITHOUT</t>
  </si>
  <si>
    <t>FLTKW135</t>
  </si>
  <si>
    <t>HEINZ TOMATO KETCHUP WITH 135</t>
  </si>
  <si>
    <t>FLTKWO</t>
  </si>
  <si>
    <t>HEINZ TOMATO KETCHUP WITHOUT</t>
  </si>
  <si>
    <t>FLYC</t>
  </si>
  <si>
    <t>ARTIFICIAL LYCHEE BASE</t>
  </si>
  <si>
    <t>FLYC410</t>
  </si>
  <si>
    <t>ARTIFICIAL LYCHEE  BASE WITH 410</t>
  </si>
  <si>
    <t>FLYCWO</t>
  </si>
  <si>
    <t>ARTIFICIAL LYCHEE BASE WITHOUT</t>
  </si>
  <si>
    <t>FMANG</t>
  </si>
  <si>
    <t>MANGO FLAVOR BASE</t>
  </si>
  <si>
    <t>FMANG493</t>
  </si>
  <si>
    <t>MANGO FLAVOR BASE WITH 493</t>
  </si>
  <si>
    <t>FMGTP</t>
  </si>
  <si>
    <t>MATCHA GREEN TEA FLAVOR POWDER</t>
  </si>
  <si>
    <t>FMNG</t>
  </si>
  <si>
    <t>ARTIFICIAL MANGO BASE</t>
  </si>
  <si>
    <t>FMNGW433</t>
  </si>
  <si>
    <t>ARTIFICIAL MANGO BASE WITH 433</t>
  </si>
  <si>
    <t>FMNGW493</t>
  </si>
  <si>
    <t>ARTIFICIAL MANGO BASE WITH 493</t>
  </si>
  <si>
    <t>FMNGW493-22</t>
  </si>
  <si>
    <t>ARTIFICIAL MANGO WITH 493 (CONTAINS ETHANOL)</t>
  </si>
  <si>
    <t>FMNGWO</t>
  </si>
  <si>
    <t>ARTIFICIAL MANGO BASE WITHOUT</t>
  </si>
  <si>
    <t>FMNGWO-22</t>
  </si>
  <si>
    <t>ARTIFICIAL MANGO WITHOUT (CONTAINS ETHANOL)</t>
  </si>
  <si>
    <t>FORANGE</t>
  </si>
  <si>
    <t>ARTIFICIAL ORANGE BASE</t>
  </si>
  <si>
    <t>FORNG282-22</t>
  </si>
  <si>
    <t>ORANGE FLAVOR WITH 282 (CONTAINS ETHANOL)</t>
  </si>
  <si>
    <t>FORNG354-22</t>
  </si>
  <si>
    <t>ORANGE FLAVOR WITH 354 (CONTAINS ETHANOL)</t>
  </si>
  <si>
    <t>FORNG356</t>
  </si>
  <si>
    <t>ARTIFICIAL ORANGE BASE WITH 356</t>
  </si>
  <si>
    <t>FORNG381</t>
  </si>
  <si>
    <t>ARTIFICIAL ORANGE BASE WITH 381</t>
  </si>
  <si>
    <t>FORNG387</t>
  </si>
  <si>
    <t>ARTIFICIAL ORANGE BASE WITH 387</t>
  </si>
  <si>
    <t>FORNG390</t>
  </si>
  <si>
    <t>ARTIFICIAL ORANGE BASE WITH 390</t>
  </si>
  <si>
    <t>FORNGWO-22</t>
  </si>
  <si>
    <t>ORANGE FLAVOR WITHOUT (CONTAINS ETHANOL)</t>
  </si>
  <si>
    <t>FPAR</t>
  </si>
  <si>
    <t>PEAR FLAVOR BASE</t>
  </si>
  <si>
    <t>FPAR1622</t>
  </si>
  <si>
    <t>PEAR FLAVOR BASE WITH 1622</t>
  </si>
  <si>
    <t>FPAR179</t>
  </si>
  <si>
    <t>PEAR FLAVOR BASE WITH 179</t>
  </si>
  <si>
    <t>FPAR433</t>
  </si>
  <si>
    <t>PEAR FLAVOR BASE WITH 433</t>
  </si>
  <si>
    <t>FPGRF</t>
  </si>
  <si>
    <t>ARTIFICIAL PINK GRAPEFRUIT BASE</t>
  </si>
  <si>
    <t>FPGRF369</t>
  </si>
  <si>
    <t>ARTIFICIAL PINK GRAPEFRUIT BASE WITH 369</t>
  </si>
  <si>
    <t>FPINE</t>
  </si>
  <si>
    <t>PINEAPPLE FLAVOR BASE</t>
  </si>
  <si>
    <t>FPINE526</t>
  </si>
  <si>
    <t>PINEAPPLE FLAVOR BASE WITH 526</t>
  </si>
  <si>
    <t>FPNA</t>
  </si>
  <si>
    <t>ARTIFICIAL PINEAPPLE BASE</t>
  </si>
  <si>
    <t>FPNAW433</t>
  </si>
  <si>
    <t>ARTIFICIAL PINEAPPLE BASE WITH 433</t>
  </si>
  <si>
    <t>FPNAW536</t>
  </si>
  <si>
    <t>ARTIFICIAL PINEAPPLE BASE WITH 536</t>
  </si>
  <si>
    <t>FPNAWO</t>
  </si>
  <si>
    <t>ARTIFICIAL PINEAPPLE BASE WITHOUT</t>
  </si>
  <si>
    <t>FRES-03</t>
  </si>
  <si>
    <t>ISOPROPANOL (CONTAINS 0.3% FRESCOLAT ML)</t>
  </si>
  <si>
    <t>FRUTONIL</t>
  </si>
  <si>
    <t>FRUTONILE</t>
  </si>
  <si>
    <t>FSBY</t>
  </si>
  <si>
    <t>ARTIFICIAL STRAWBERRY BASE</t>
  </si>
  <si>
    <t>FSBYW512</t>
  </si>
  <si>
    <t>ARTIFICIAL STRAWBERRY BASE WITH 512</t>
  </si>
  <si>
    <t>FSBYW614-22</t>
  </si>
  <si>
    <t>ARTIFICIAL STRAWBERRY BASE WITH 614</t>
  </si>
  <si>
    <t>FSBYWO</t>
  </si>
  <si>
    <t>ARTIFICIAL STRAWBERRY BASE WITHOUT</t>
  </si>
  <si>
    <t>FSBYWO-22</t>
  </si>
  <si>
    <t>FSTBW330</t>
  </si>
  <si>
    <t>ARTIFICIAL STRAWBERRY BASE WITH 330</t>
  </si>
  <si>
    <t>FSTBW337</t>
  </si>
  <si>
    <t>ARTIFICIAL STRAWBERRY BASE WITH 337</t>
  </si>
  <si>
    <t>FSTBW513</t>
  </si>
  <si>
    <t>ARTIFICIAL STRAWBERRY BASE WITH 513</t>
  </si>
  <si>
    <t>FSTBWO</t>
  </si>
  <si>
    <t>FSTR</t>
  </si>
  <si>
    <t>STRAWBERRY FLAVOR BASE</t>
  </si>
  <si>
    <t>FSTR9840</t>
  </si>
  <si>
    <t>STRAWBERRY FLAVOR BASE WITH 9840</t>
  </si>
  <si>
    <t>G12LCTOL</t>
  </si>
  <si>
    <t>gamma-DODECALACTOL</t>
  </si>
  <si>
    <t>GC13LCTN</t>
  </si>
  <si>
    <t>gamma-TRIDECALACTONE</t>
  </si>
  <si>
    <t>GC14LCTN</t>
  </si>
  <si>
    <t>gamma-TETRADECALACTONE</t>
  </si>
  <si>
    <t>GC15LCTN</t>
  </si>
  <si>
    <t>gamma-PENTADECALACTONE</t>
  </si>
  <si>
    <t>GC17LCTN</t>
  </si>
  <si>
    <t>gamma-HEPTADECALACTONE</t>
  </si>
  <si>
    <t>GERACE-E</t>
  </si>
  <si>
    <t>trans-GERANYL ACETONE</t>
  </si>
  <si>
    <t>GERANIAL</t>
  </si>
  <si>
    <t>GERIMBOU</t>
  </si>
  <si>
    <t>GERANIUM BOURBON</t>
  </si>
  <si>
    <t>GINGR381-ETOH</t>
  </si>
  <si>
    <t>GINGER FRESH ACCORD WITH CARDAMOM ALDEHYDE (10% IN ETHANOL)</t>
  </si>
  <si>
    <t>GINGRMND-ETOH</t>
  </si>
  <si>
    <t>GINGER FRESH ACCORD WITH MANDARIN ALDEHYDE (10% IN ETHANOL)</t>
  </si>
  <si>
    <t>GINGRWO-ETOH</t>
  </si>
  <si>
    <t>GINGER FRESH ACCORD WITHOUT (10% IN ETHANOL)</t>
  </si>
  <si>
    <t>GL1ACT</t>
  </si>
  <si>
    <t>GRANDLURE I ACETATE</t>
  </si>
  <si>
    <t>GL2ACT-E</t>
  </si>
  <si>
    <t>GRANDLURE II ACETATE (HIGH PURITY E ISOMER)</t>
  </si>
  <si>
    <t>GL2ACT-Z</t>
  </si>
  <si>
    <t>GRANDLURE II ACETATE (HIGH PURITY Z ISOMER)</t>
  </si>
  <si>
    <t>GL2ACTEZ</t>
  </si>
  <si>
    <t>GRANDLURE II ACETATE (MIXTURE OF E/Z ISOMERS)</t>
  </si>
  <si>
    <t>GL2ALC-E</t>
  </si>
  <si>
    <t>E ISOMER OF GRANDLURE II (INTERMEDIATE CODE, NOT FOR FINAL SALES)</t>
  </si>
  <si>
    <t>GL2EST-E</t>
  </si>
  <si>
    <t>GRANDLURE II ETHYL ESTER (HIGH PURITY E ISOMER)</t>
  </si>
  <si>
    <t>GL2EST-Z</t>
  </si>
  <si>
    <t>GRANDLURE II ETHYL ESTER (HIGH PURITY Z ISOMER)</t>
  </si>
  <si>
    <t>GL2ESTEZ</t>
  </si>
  <si>
    <t>GRANDLURE II ETHYL ESTERS (MIXTURE OF E/Z ISOMERS)</t>
  </si>
  <si>
    <t>GL2MST-E</t>
  </si>
  <si>
    <t>GRANDLURE II METHYL ESTER (HIGH PURITY E ISOMER)</t>
  </si>
  <si>
    <t>GL2MST-Z</t>
  </si>
  <si>
    <t>GRANDLURE II METHYL ESTER (HIGH PURITY Z ISOMER)</t>
  </si>
  <si>
    <t>GL2MSTEZ</t>
  </si>
  <si>
    <t>GRANDLURE II METHYL ESTERS (MIXTURE OF E/Z ISOMERS)</t>
  </si>
  <si>
    <t>GL34ALD</t>
  </si>
  <si>
    <t>GRANDLURE III &amp; IV (CRUDE OR DISTILLED, NOT FINAL SALES)</t>
  </si>
  <si>
    <t>GL34DIAT</t>
  </si>
  <si>
    <t>GRANDLURE III &amp; IV DIACETATE</t>
  </si>
  <si>
    <t>GL34ONE</t>
  </si>
  <si>
    <t>3,3-DIMETHYL CYCLOHEXANONE</t>
  </si>
  <si>
    <t>GL34YNAT</t>
  </si>
  <si>
    <t>GRANDLURE III &amp; IV ACETYLENIC ACETATE</t>
  </si>
  <si>
    <t>GL34YNOL</t>
  </si>
  <si>
    <t>GRANDLURE III &amp; IV ACETYLENIC ALCOHOL</t>
  </si>
  <si>
    <t>GL3ALD</t>
  </si>
  <si>
    <t>GRANDLURE III</t>
  </si>
  <si>
    <t>GL4ALD</t>
  </si>
  <si>
    <t>GRANDLURE IV</t>
  </si>
  <si>
    <t>GM12LCTN</t>
  </si>
  <si>
    <t>gamma-METHYL DODECALACTONE</t>
  </si>
  <si>
    <t>GM13LCRD</t>
  </si>
  <si>
    <t>gamma-METHYL TRIDECALACTONE (CRUDE)</t>
  </si>
  <si>
    <t>GM13LCTN</t>
  </si>
  <si>
    <t>gamma-METHYL TRIDECALACTONE</t>
  </si>
  <si>
    <t>GUWDAC-TL</t>
  </si>
  <si>
    <t>GUAIACWOOD ACETATE</t>
  </si>
  <si>
    <t>H-236-1</t>
  </si>
  <si>
    <t>RIFM 236 W/ 0.1% BHT (IN 1:3 ETOH:DEP AT 0.65%)</t>
  </si>
  <si>
    <t>H2SO4-30</t>
  </si>
  <si>
    <t>SULFURIC ACID 30%</t>
  </si>
  <si>
    <t>H2SO4-44</t>
  </si>
  <si>
    <t>SULFURIC ACID 44%</t>
  </si>
  <si>
    <t>HALOWASTE</t>
  </si>
  <si>
    <t>HALOGENATED ORGANIC WASTE</t>
  </si>
  <si>
    <t>HD225D75</t>
  </si>
  <si>
    <t>ISOPROPANOL (CONTAINS 0.225 HDBRIMIX + 0.075% DEET)</t>
  </si>
  <si>
    <t>HD225M75</t>
  </si>
  <si>
    <t>ISOPROPANOL (CONTAINS 0.225 HDBRIMIX + 0.075% MENTHOL)</t>
  </si>
  <si>
    <t>HD225P75</t>
  </si>
  <si>
    <t>ISOPROPANOL (CONTAINS 0.225 HDBRIMIX + 0.075% PICARIDIN)</t>
  </si>
  <si>
    <t>HDBMIX03</t>
  </si>
  <si>
    <t>ISOPROPANOL (CONTAINS HDBRIMIX 0.3%)</t>
  </si>
  <si>
    <t>HDBMIX10</t>
  </si>
  <si>
    <t>10% High Delta (463) BRIMIX IN ETOH</t>
  </si>
  <si>
    <t>HDBMX05D</t>
  </si>
  <si>
    <t>46% BRIMIX Concentrate formula, at 5% solution</t>
  </si>
  <si>
    <t>HDBMX10C</t>
  </si>
  <si>
    <t>HDBRIMIX 10% (Consumer) Concentrate formula</t>
  </si>
  <si>
    <t>HDBRIMIX</t>
  </si>
  <si>
    <t>High Delta (463) BRIMIX</t>
  </si>
  <si>
    <t>HDBRIMIX5</t>
  </si>
  <si>
    <t>5% High Delta (463) BRIMIX IN ETOH</t>
  </si>
  <si>
    <t>HDFLETOH</t>
  </si>
  <si>
    <t>HYDROFLEUR (IN ETHANOL)</t>
  </si>
  <si>
    <t>HDMXSPI</t>
  </si>
  <si>
    <t>ISOPROPANOL (CONTAINS HDBRIMIX 0.225% + SPILANTHOL  0.075%)</t>
  </si>
  <si>
    <t>HDMXVBE</t>
  </si>
  <si>
    <t>ISOPROPANOL (CONTAINS HDBRIMIX 0.225% + VANILLIN BUTYL ET 0.075%)</t>
  </si>
  <si>
    <t>HDMXWS31</t>
  </si>
  <si>
    <t>ISOPROPANOL (CONTAINS HDBRIMIX 0.075% + WS3 0.225%)</t>
  </si>
  <si>
    <t>HDMXWS32</t>
  </si>
  <si>
    <t>ISOPROPANOL (CONTAINS HDBRIMIX 0.225% + WS3 0.075%)</t>
  </si>
  <si>
    <t>HDMXWS33</t>
  </si>
  <si>
    <t>ISOPROPANOL (CONTAINS HDBRIMIX 0.15% + WS3 0.15%)</t>
  </si>
  <si>
    <t>HDPMD75</t>
  </si>
  <si>
    <t>ISOPROPANOL (CONTAINS 0.225 HDBRIMIX + 0.075 PMD)</t>
  </si>
  <si>
    <t>HEPT3MBZ</t>
  </si>
  <si>
    <t>HEPTYL 3-METHYLBENZOATE</t>
  </si>
  <si>
    <t>HEPTADEA</t>
  </si>
  <si>
    <t>HEPTANAL DIETHYL ACETAL</t>
  </si>
  <si>
    <t>HEPTSALI</t>
  </si>
  <si>
    <t>HEPTYL SALICYLATE</t>
  </si>
  <si>
    <t>HEXANDEA</t>
  </si>
  <si>
    <t>HEXANAL DIETHYL ACETAL</t>
  </si>
  <si>
    <t>HEXYLDJ</t>
  </si>
  <si>
    <t>HEXYL DIHYDRO JASMONATE</t>
  </si>
  <si>
    <t>HGBRIMIX</t>
  </si>
  <si>
    <t>High Gamma BRIMIX</t>
  </si>
  <si>
    <t>HMSABNAL</t>
  </si>
  <si>
    <t>HOMOSABINAL</t>
  </si>
  <si>
    <t>HNOPODIO</t>
  </si>
  <si>
    <t>HYDROGENATED DIOL DERIVED FROM NOPOL</t>
  </si>
  <si>
    <t>HPTNCYPN</t>
  </si>
  <si>
    <t>HEPTENYL CYCLOPENTANONE</t>
  </si>
  <si>
    <t>HRTS57-I</t>
  </si>
  <si>
    <t>HEARTS 57; INTERMEDIATE</t>
  </si>
  <si>
    <t>HX-CYC</t>
  </si>
  <si>
    <t>MIXTURE OF 20% HEXANES 80% CYCLOHEXANE (Reprotoxic)</t>
  </si>
  <si>
    <t>HXDAL-AQ</t>
  </si>
  <si>
    <t>HEXADECANAL AQUEOUS LAYER</t>
  </si>
  <si>
    <t>HXDAL-ORG</t>
  </si>
  <si>
    <t>HEXADECANAL ORGANIC LAYER (IN HEPTANE)</t>
  </si>
  <si>
    <t>HXDALCRD</t>
  </si>
  <si>
    <t>HEXADECANAL CRUDE (IN HEPTANE)</t>
  </si>
  <si>
    <t>IFF003</t>
  </si>
  <si>
    <t>z-4-DECEN-1-YL ACETATE</t>
  </si>
  <si>
    <t>IFF004</t>
  </si>
  <si>
    <t>IFF006</t>
  </si>
  <si>
    <t>trans-4-NONEN-1-AL</t>
  </si>
  <si>
    <t>IFF007T2</t>
  </si>
  <si>
    <t>1,cis-5-OCTADIEN-3-ONE (2% IN TRIACETIN)</t>
  </si>
  <si>
    <t>IFF007TA</t>
  </si>
  <si>
    <t>IFF009</t>
  </si>
  <si>
    <t>N-ISOBUTYL (E,E)-2,4-DECADIENAMIDE (PELLITORINE)</t>
  </si>
  <si>
    <t>IFF010</t>
  </si>
  <si>
    <t>z-5-DODECEN-1-YL ACETATE</t>
  </si>
  <si>
    <t>IFF011</t>
  </si>
  <si>
    <t>trans-5-DODECENAL</t>
  </si>
  <si>
    <t>IFF012</t>
  </si>
  <si>
    <t>cis-9-DODECENAL</t>
  </si>
  <si>
    <t>IFF013</t>
  </si>
  <si>
    <t>e,e-2,4-DECADIENYL ACETATE</t>
  </si>
  <si>
    <t>IFF014</t>
  </si>
  <si>
    <t>OXASPIRANE</t>
  </si>
  <si>
    <t>IFF017</t>
  </si>
  <si>
    <t>ETHYL 3-HYDROXY BUTANOATE</t>
  </si>
  <si>
    <t>IFF023</t>
  </si>
  <si>
    <t>cis-6-DODECENAL</t>
  </si>
  <si>
    <t>INFABRES</t>
  </si>
  <si>
    <t>FATTY ALCOHOL BLEND RESIDUE (CONTAINS OLEYL ALCOHOL)</t>
  </si>
  <si>
    <t>IPAIGLYD</t>
  </si>
  <si>
    <t>ISOPROPYL ALPHA-IONONE GLYCIDATE</t>
  </si>
  <si>
    <t>ISBDPHAM</t>
  </si>
  <si>
    <t>N-ISOBUTYL-DIETHYLPHOSPHONOACETAMIDE</t>
  </si>
  <si>
    <t>ISDHLDEA</t>
  </si>
  <si>
    <t>ISODIHYDRO LAVANDULAL DEA</t>
  </si>
  <si>
    <t>ISDHLOL</t>
  </si>
  <si>
    <t>ISODIHYDRO LAVANDULOL</t>
  </si>
  <si>
    <t>ISOBOPRP</t>
  </si>
  <si>
    <t>ISOBORNYL PROPIONATE</t>
  </si>
  <si>
    <t>ISOPRPDJ</t>
  </si>
  <si>
    <t>ISOPROPYL DIHYDRO JASMONATE</t>
  </si>
  <si>
    <t>ISPP9DEC</t>
  </si>
  <si>
    <t>ISOPROPYL 9-DECENOATE</t>
  </si>
  <si>
    <t>ISPRNFMT</t>
  </si>
  <si>
    <t>ISOPRENYL FORMATE</t>
  </si>
  <si>
    <t>JAZFORM1</t>
  </si>
  <si>
    <t>JAZ FORMULATION 1</t>
  </si>
  <si>
    <t>JBEEDPG</t>
  </si>
  <si>
    <t>JASMINONE B ENOL ETHER AT 5% IN DIPROPYLENE GLYCOL</t>
  </si>
  <si>
    <t>KA294-100-1</t>
  </si>
  <si>
    <t>Test Collaboration KA294-100-1</t>
  </si>
  <si>
    <t>KA294-100-2</t>
  </si>
  <si>
    <t>Test Collaboration KA294-100-2</t>
  </si>
  <si>
    <t>KA294-100-4</t>
  </si>
  <si>
    <t>Test Collaboration KA294-100-4</t>
  </si>
  <si>
    <t>KA294-1MG-4</t>
  </si>
  <si>
    <t>Test Collaboration KA294-1MG-4</t>
  </si>
  <si>
    <t>KA294-1MG-GR</t>
  </si>
  <si>
    <t>Test Collaboration KA294-1MG-GR</t>
  </si>
  <si>
    <t>KA294-20-4</t>
  </si>
  <si>
    <t>Test Collaboration KA294-20-4</t>
  </si>
  <si>
    <t>KA294-20-HB</t>
  </si>
  <si>
    <t>Test Collaboration KA294-20-HB</t>
  </si>
  <si>
    <t>KA294-20UG-4</t>
  </si>
  <si>
    <t>Test Collaboration KA294-20UG-4</t>
  </si>
  <si>
    <t>KA294-250-4</t>
  </si>
  <si>
    <t>Test Collaboration KA294-250-4</t>
  </si>
  <si>
    <t>KA294-50-4</t>
  </si>
  <si>
    <t>Test Collaboration KA294-50-4</t>
  </si>
  <si>
    <t>KA294-50UG-4</t>
  </si>
  <si>
    <t>Test Collaboration KA294-50UG-4</t>
  </si>
  <si>
    <t>KA294-5MG-4</t>
  </si>
  <si>
    <t>Test Collaboration KA294-5MG-4</t>
  </si>
  <si>
    <t>KML1</t>
  </si>
  <si>
    <t>RESEARCH COMPOUND 1</t>
  </si>
  <si>
    <t>KML10</t>
  </si>
  <si>
    <t>RESEARCH COMPOUND 10</t>
  </si>
  <si>
    <t>KML11</t>
  </si>
  <si>
    <t>RESEARCH COMPOUND 11</t>
  </si>
  <si>
    <t>KML13</t>
  </si>
  <si>
    <t>RESEARCH COMPOUND 13</t>
  </si>
  <si>
    <t>KML15</t>
  </si>
  <si>
    <t>RESEARCH COMPOUND 15</t>
  </si>
  <si>
    <t>KML18</t>
  </si>
  <si>
    <t>RESEARCH COMPOUND 18</t>
  </si>
  <si>
    <t>KML2</t>
  </si>
  <si>
    <t>RESEARCH COMPOUND 2</t>
  </si>
  <si>
    <t>KML20</t>
  </si>
  <si>
    <t>RESEARCH COMPOUND 20</t>
  </si>
  <si>
    <t>KML21</t>
  </si>
  <si>
    <t>RESEARCH COMPOUND 21</t>
  </si>
  <si>
    <t>KML23</t>
  </si>
  <si>
    <t>RESEARCH COMPOUND 23</t>
  </si>
  <si>
    <t>KML25</t>
  </si>
  <si>
    <t>RESEARCH COMPOUND 25</t>
  </si>
  <si>
    <t>KML26</t>
  </si>
  <si>
    <t>RESEARCH COMPOUND 26</t>
  </si>
  <si>
    <t>KML27</t>
  </si>
  <si>
    <t>RESEARCH COMPOUND 27</t>
  </si>
  <si>
    <t>KML28</t>
  </si>
  <si>
    <t>RESEARCH COMPOUND 28</t>
  </si>
  <si>
    <t>KML29</t>
  </si>
  <si>
    <t>RESEARCH COMPOUND 29</t>
  </si>
  <si>
    <t>KML3</t>
  </si>
  <si>
    <t>RESEARCH COMPOUND 3</t>
  </si>
  <si>
    <t>KML30</t>
  </si>
  <si>
    <t>RESEARCH COMPOUND 30</t>
  </si>
  <si>
    <t>KML31</t>
  </si>
  <si>
    <t>RESEARCH COMPOUND 31</t>
  </si>
  <si>
    <t>KML32</t>
  </si>
  <si>
    <t>RESEARCH COMPOUND 32</t>
  </si>
  <si>
    <t>KML33</t>
  </si>
  <si>
    <t>RESEARCH COMPOUND 33</t>
  </si>
  <si>
    <t>KML34</t>
  </si>
  <si>
    <t>RESEARCH COMPOUND 34</t>
  </si>
  <si>
    <t>KML4</t>
  </si>
  <si>
    <t>RESEARCH COMPOUND 4</t>
  </si>
  <si>
    <t>KML5</t>
  </si>
  <si>
    <t>RESEARCH COMPOUND 5</t>
  </si>
  <si>
    <t>KML6</t>
  </si>
  <si>
    <t>RESEARCH COMPOUND 6</t>
  </si>
  <si>
    <t>KML8</t>
  </si>
  <si>
    <t>RESEARCH COMPOUND 8</t>
  </si>
  <si>
    <t>KML9</t>
  </si>
  <si>
    <t>RESEARCH COMPOUND 9</t>
  </si>
  <si>
    <t>KOHETOH</t>
  </si>
  <si>
    <t>POTASSIUM HYDROXIDE (2.7% IN DENATURED ETHANOL)</t>
  </si>
  <si>
    <t>LACTACID</t>
  </si>
  <si>
    <t>LACTIC ACID</t>
  </si>
  <si>
    <t>LCITRTHP</t>
  </si>
  <si>
    <t>laevo-CITRONELLOL THP</t>
  </si>
  <si>
    <t>LCITRTPX</t>
  </si>
  <si>
    <t>laevo-CITRONELLOL THP EPOXIDE</t>
  </si>
  <si>
    <t>LHTBHTN</t>
  </si>
  <si>
    <t>LIMONENE-D (HEADS AND TAILS WITHOUT BHT)</t>
  </si>
  <si>
    <t>LHTBHTY</t>
  </si>
  <si>
    <t>LIMONENE-D (HEADS AND TAILS WITH BHT)</t>
  </si>
  <si>
    <t>LICUBR2</t>
  </si>
  <si>
    <t>LITHIUM COPPER DIBROMIDE, 1M IN THF</t>
  </si>
  <si>
    <t>LIDO-015</t>
  </si>
  <si>
    <t>ISOPROPANOL (CONTAINS 0.15% LIDOCAINE)</t>
  </si>
  <si>
    <t>LIDO-03</t>
  </si>
  <si>
    <t>ISOPROPANOL (CONTAINS 0.3% LIDOCAINE)</t>
  </si>
  <si>
    <t>LIDOMIX</t>
  </si>
  <si>
    <t>ISOPROPANOL (CONTAINS 0.15% LIDOCAINE + 0.075% BRIMIX)</t>
  </si>
  <si>
    <t>LIME-381387</t>
  </si>
  <si>
    <t>LIME EXPRESSED OIL WITH 381 AND 387</t>
  </si>
  <si>
    <t>LIME-381962</t>
  </si>
  <si>
    <t>LIME DISTILLED OIL WITH 381 AND 962</t>
  </si>
  <si>
    <t>LINLYLAR</t>
  </si>
  <si>
    <t>R-LINALYL ACETATE</t>
  </si>
  <si>
    <t>LINLYLARB</t>
  </si>
  <si>
    <t>LINLYLAS</t>
  </si>
  <si>
    <t>S-LINALYL ACETATE</t>
  </si>
  <si>
    <t>LINLYLASB</t>
  </si>
  <si>
    <t>LMDL10W5</t>
  </si>
  <si>
    <t>LOTION BASE WITH ADDED MDL (10%) and WS-3 (5%)</t>
  </si>
  <si>
    <t>LMDOLMNS</t>
  </si>
  <si>
    <t>(-)-LIMONENEDIOL</t>
  </si>
  <si>
    <t>LMDOLPLS</t>
  </si>
  <si>
    <t>(+)-LIMONENEDIOL</t>
  </si>
  <si>
    <t>LMNGMINT</t>
  </si>
  <si>
    <t>MIXTURE OF LEMONGRASS AND MINT OILS</t>
  </si>
  <si>
    <t>LMNGSPRM</t>
  </si>
  <si>
    <t>MIXTURE OF LEMONGRASS AND SPEARMINT OILS</t>
  </si>
  <si>
    <t>LOFPMD10</t>
  </si>
  <si>
    <t>LOTION BASE WITH ADDED P-MENTHANE-3,8-DIOL (10%)</t>
  </si>
  <si>
    <t>LOT45510</t>
  </si>
  <si>
    <t>LOTION BASE WITH ADDED Gamma Dodecalactone- 455 (10%)</t>
  </si>
  <si>
    <t>LOT45520</t>
  </si>
  <si>
    <t>LOTION BASE WITH ADDED Gamma Dodecalactone- 455 (20%)</t>
  </si>
  <si>
    <t>LOT46310</t>
  </si>
  <si>
    <t>LOTION BASE WITH ADDED Delta Dodecalactone- 463 (10%)</t>
  </si>
  <si>
    <t>LOT46320</t>
  </si>
  <si>
    <t>LOTION BASE WITH ADDED Delta Dodecalactone- 463 (20%)</t>
  </si>
  <si>
    <t>LOTBLANK</t>
  </si>
  <si>
    <t>LOTION BASE BLANK (Inert - Unscented)</t>
  </si>
  <si>
    <t>LOTDET15M75</t>
  </si>
  <si>
    <t>LOTION BASE WITH ADDED DEET (15%) + MDL (7.5%)</t>
  </si>
  <si>
    <t>LOTDET20</t>
  </si>
  <si>
    <t>LOTION BASE WITH ADDED DEET (20%)</t>
  </si>
  <si>
    <t>LOTDET30</t>
  </si>
  <si>
    <t>LOTION BASE WITH ADDED DEET (30%)</t>
  </si>
  <si>
    <t>LOTDET5</t>
  </si>
  <si>
    <t>LOTION BASE WITH ADDED DEET (5%)</t>
  </si>
  <si>
    <t>LOTDET5M75</t>
  </si>
  <si>
    <t>LOTION BASE WITH ADDED DEET (5%) + MDL (7.5%)</t>
  </si>
  <si>
    <t>LOTMDJ10</t>
  </si>
  <si>
    <t>LOTION BASE WITH ADDED Methyl dihydrojasmonate - MDJ (10%)</t>
  </si>
  <si>
    <t>LOTMDJ20</t>
  </si>
  <si>
    <t>LOTION BASE WITH ADDED Methyl dihydrojasmonate - MDJ (20%)</t>
  </si>
  <si>
    <t>LOTMDL10</t>
  </si>
  <si>
    <t>LOTION BASE WITH ADDED Methyl dihydrojasmolate - MDJSMLT (10%)</t>
  </si>
  <si>
    <t>LOTMDL20</t>
  </si>
  <si>
    <t>LOTION BASE WITH ADDED Methyl dihydrojasmolate - MDJSMLT (20%)</t>
  </si>
  <si>
    <t>LOTPDJ10</t>
  </si>
  <si>
    <t>LOTION BASE WITH ADDED Propyl dihydrojasmonate- PRPYLDJ (10%)</t>
  </si>
  <si>
    <t>LOTPDJ20</t>
  </si>
  <si>
    <t>LOTION BASE WITH ADDED Propyl dihydrojasmonate- PRPYLDJ (20%)</t>
  </si>
  <si>
    <t>LOTPIC10M75</t>
  </si>
  <si>
    <t>LOTION BASE WITH ADDED PICARIDIN (10%) + MDL (7.5%)</t>
  </si>
  <si>
    <t>LOTPIC20</t>
  </si>
  <si>
    <t>LOTION BASE WITH ADDED PICARIDIN (20%)</t>
  </si>
  <si>
    <t>LOTPIC5</t>
  </si>
  <si>
    <t>LOTION BASE WITH ADDED PICARIDIN (5%)</t>
  </si>
  <si>
    <t>LOTPIC5M75</t>
  </si>
  <si>
    <t>LOTION BASE WITH ADDED PICARIDIN (5%) + MDL (7.5%)</t>
  </si>
  <si>
    <t>LOTPMD10</t>
  </si>
  <si>
    <t>LOTPMD15</t>
  </si>
  <si>
    <t>LOTION BASE WITH ADDED P-MENTHANE-3,8-DIOL (15%)</t>
  </si>
  <si>
    <t>LOTPMD5</t>
  </si>
  <si>
    <t>LOTION BASE WITH ADDED P-MENTHANE-3,8-DIOL (5%)</t>
  </si>
  <si>
    <t>LPM5MM15</t>
  </si>
  <si>
    <t>LOTION BASE WITH ADDED PMD (5%), MDL (1.5%) and MDJ (1.5%)</t>
  </si>
  <si>
    <t>LPM5MM25</t>
  </si>
  <si>
    <t>LOTION BASE WITH ADDED PMD (5%), MDL (2.5%) and MDJ (2.5%)</t>
  </si>
  <si>
    <t>LPMD10MDL5</t>
  </si>
  <si>
    <t>LOTION BASE W/ PMD (10.0%) + Methyl dihydrojasmolate-MDJSMLT(5%)</t>
  </si>
  <si>
    <t>LPMD5455</t>
  </si>
  <si>
    <t>LOTION BASE W/ PMD (5%) and Gamma-Dodecalactone-455-(10%)</t>
  </si>
  <si>
    <t>LPMD5463</t>
  </si>
  <si>
    <t>LOTION BASE W/ PMD (5%) and Delta-Dodecalactone-463-(10%)</t>
  </si>
  <si>
    <t>LPMD5MDJ</t>
  </si>
  <si>
    <t>LOTION BASE WITH PMD (5%) and Methyl dihydrojasmonate - MDJ (10%)</t>
  </si>
  <si>
    <t>LPMD5MDL</t>
  </si>
  <si>
    <t>LOTION BASE W/ PMD (5%) and Methyl dihydrojasmolate-MDJSMLT (10%)</t>
  </si>
  <si>
    <t>LPMD5MDL125</t>
  </si>
  <si>
    <t>LOTION BASE W/ PMD (5%) + Methyl dihydrojasmolate-MDJSMLT(12.5%)</t>
  </si>
  <si>
    <t>LPMD5MDL150</t>
  </si>
  <si>
    <t>LOTION BASE W/ PMD (5%) + Methyl dihydrojasmolate-MDJSMLT(15%)</t>
  </si>
  <si>
    <t>LPMD5MM5</t>
  </si>
  <si>
    <t>LOTION BASE WITH ADDED PMD (5%), MDL (5%) and MDJ (5%)</t>
  </si>
  <si>
    <t>LPMD5MM75</t>
  </si>
  <si>
    <t>LOTION BASE WITH ADDED PMD (5%), MDL (7.5%) and MDJ (7.5%)</t>
  </si>
  <si>
    <t>LPMD5PDJ</t>
  </si>
  <si>
    <t>LOTION BASE W/ PMD (5%) and Propyl dihydrojasmonate-PRPYLDJ (10%)</t>
  </si>
  <si>
    <t>LPMD5PDJ15</t>
  </si>
  <si>
    <t>LOTION BASE W/ PMD (5%) and Propyl dihydrojasmonate-PRPYLDJ (15%)</t>
  </si>
  <si>
    <t>LPMD75MDL10</t>
  </si>
  <si>
    <t>LOTION BASE W/ PMD (7.5%) + Methyl dihydrojasmolate-MDJSMLT(10%)</t>
  </si>
  <si>
    <t>LPMD75MM5</t>
  </si>
  <si>
    <t>LOTION BASE WITH ADDED PMD (7.5%), MDL (5%) and MDJ (5%)</t>
  </si>
  <si>
    <t>LPMDLMJ5</t>
  </si>
  <si>
    <t>LPMDLW5</t>
  </si>
  <si>
    <t>LOTION BASE WITH ADDED PMD (5%), MDL (5%) and WS-3 (5%)</t>
  </si>
  <si>
    <t>LPMDMDL5</t>
  </si>
  <si>
    <t>LOTION BASE W/ PMD (5%) and Methyl dihydrojasmolate-MDJSMLT (5%)</t>
  </si>
  <si>
    <t>LPPTS</t>
  </si>
  <si>
    <t>poly(4-VINYLPYRIDINIUM P-TOLUENESULFONATE)</t>
  </si>
  <si>
    <t>LRTBHTN</t>
  </si>
  <si>
    <t>LIMONENE-D (HEARTS WITHOUT BHT)</t>
  </si>
  <si>
    <t>LRTBHTY</t>
  </si>
  <si>
    <t>LIMONENE-D (HEARTS WITH BHT)</t>
  </si>
  <si>
    <t>LRTOBHTN</t>
  </si>
  <si>
    <t>LIMONENE-D (OXIDIZED HEARTS WITHOUT BHT)</t>
  </si>
  <si>
    <t>LRTOBHTY</t>
  </si>
  <si>
    <t>LIMONENE-D (OXIDIZED HEARTS WITH BHT)</t>
  </si>
  <si>
    <t>LUREMIX</t>
  </si>
  <si>
    <t>LURE MIX (LACTIC ACID, NONANAL, 1-OCTEN-3-OL, SPEARMINT OIL)</t>
  </si>
  <si>
    <t>LUREMIXB</t>
  </si>
  <si>
    <t>LVNDICAD</t>
  </si>
  <si>
    <t>LAVANDULIC ACID</t>
  </si>
  <si>
    <t>LVNDICCD</t>
  </si>
  <si>
    <t>LAVANDULIC ACID CRUDE (WITH 2-METHYL-3-BUTEN-2-YL SENECIOATE)</t>
  </si>
  <si>
    <t>LVNDULAL</t>
  </si>
  <si>
    <t>LAVANDULAL</t>
  </si>
  <si>
    <t>LVNDULOL</t>
  </si>
  <si>
    <t>LAVANDULOL</t>
  </si>
  <si>
    <t>LYCHCONC</t>
  </si>
  <si>
    <t>LYCHEE FLAVOR CONCENTRATED</t>
  </si>
  <si>
    <t>M0712100</t>
  </si>
  <si>
    <t>M10162-A</t>
  </si>
  <si>
    <t>M1016200</t>
  </si>
  <si>
    <t>e,e-2,4-DECADIENOIC ACID</t>
  </si>
  <si>
    <t>M101620A</t>
  </si>
  <si>
    <t>METHYL 2,4-DECADIENOATE (2E,4E)</t>
  </si>
  <si>
    <t>M114HXBXUT</t>
  </si>
  <si>
    <t>METHYL 11-(4-HYDROXYBUTOXY)UNDECANOATE</t>
  </si>
  <si>
    <t>M122000</t>
  </si>
  <si>
    <t>VINYL FENCHOL</t>
  </si>
  <si>
    <t>M1422200</t>
  </si>
  <si>
    <t>3E,8Z,11Z-TETRADECATRIENOIC ACID</t>
  </si>
  <si>
    <t>M1525O7N</t>
  </si>
  <si>
    <t>PANTHENYL TRIACETATE</t>
  </si>
  <si>
    <t>M2A5M4HX</t>
  </si>
  <si>
    <t>METHYL 2-ACETYL-5-METHYLHEX-4-ENOATE</t>
  </si>
  <si>
    <t>M36DM26H</t>
  </si>
  <si>
    <t>METHYL 3,6-DIMETHYL-2,6-HEPTADIENOATE</t>
  </si>
  <si>
    <t>M3M2OXVT</t>
  </si>
  <si>
    <t>METHYL 3-METHYL-2-OXOVALERATE</t>
  </si>
  <si>
    <t>M4M3CYXT</t>
  </si>
  <si>
    <t>METHYL 4-METHYL-3-CYCLOHEXENE CARBOXYLATE</t>
  </si>
  <si>
    <t>M4MZ5OAT</t>
  </si>
  <si>
    <t>METHYL 4-METHYL-Z-5-OCTENOATE</t>
  </si>
  <si>
    <t>M5CCKESW</t>
  </si>
  <si>
    <t>METHYL PENTYL CYCLOHEXENONE &amp; CELERY KETONE MIX (W/ ETOH)</t>
  </si>
  <si>
    <t>M5CESW</t>
  </si>
  <si>
    <t>METHYL PENTYL CYCLOHEXENONE MIX (CONTAINS ETHANOL)</t>
  </si>
  <si>
    <t>M9620000</t>
  </si>
  <si>
    <t>COUMARIN</t>
  </si>
  <si>
    <t>MAGICATY</t>
  </si>
  <si>
    <t>MAGIC CATALYST (DILITHIUM TETRACHLOROCUPRATE)</t>
  </si>
  <si>
    <t>MANDARIL</t>
  </si>
  <si>
    <t>MAYAL</t>
  </si>
  <si>
    <t>MAYAL (70% TRANS)</t>
  </si>
  <si>
    <t>MAYOLACE</t>
  </si>
  <si>
    <t>MAYOL ACETATE (4-ISOPROPYLCYCLOHEXYL)METHYL ACETATE</t>
  </si>
  <si>
    <t>MAYOLISB</t>
  </si>
  <si>
    <t>MAYOL ISOBUTYRATE</t>
  </si>
  <si>
    <t>MBW818-SUS</t>
  </si>
  <si>
    <t>MUSHROOM BROTH WITH 818-SUS</t>
  </si>
  <si>
    <t>MBWO</t>
  </si>
  <si>
    <t>MUSHROOM BROTH PLAIN</t>
  </si>
  <si>
    <t>MDBRPENT</t>
  </si>
  <si>
    <t>3-METHYL-1,5-DIBROMOPENTANE</t>
  </si>
  <si>
    <t>MDJAMIDE</t>
  </si>
  <si>
    <t>N,N-DIETHYL-2-(3-OXO-2-PENTYLCYCLOPENTYL)ACETAMIDE</t>
  </si>
  <si>
    <t>MDJDMA</t>
  </si>
  <si>
    <t>METHYL DIHYDRO JASMONATE DIMETHYL ACETAL</t>
  </si>
  <si>
    <t>MDJSMLT</t>
  </si>
  <si>
    <t>METHYL DIHYDRO JASMOLATE</t>
  </si>
  <si>
    <t>ME2710AT</t>
  </si>
  <si>
    <t>METHYL 2,7-DECADIENOATE</t>
  </si>
  <si>
    <t>ME2811AT</t>
  </si>
  <si>
    <t>METHYL 2,8-UNDECADIENOATE</t>
  </si>
  <si>
    <t>ME2912AT</t>
  </si>
  <si>
    <t>METHYL 2,9-DODECADIENOATE</t>
  </si>
  <si>
    <t>ME2M2HXT</t>
  </si>
  <si>
    <t>METHYL (E)-2-METHYL-2-HEXENOATE</t>
  </si>
  <si>
    <t>ME2MEHXT</t>
  </si>
  <si>
    <t>METHYL 2-METHYLHEXANOATE</t>
  </si>
  <si>
    <t>ME2VALRW</t>
  </si>
  <si>
    <t>2-METHYL VALERALDEHYDE</t>
  </si>
  <si>
    <t>ME2Z5ODT</t>
  </si>
  <si>
    <t>METHYL E-2,Z-5-OCTADIENOATE</t>
  </si>
  <si>
    <t>ME3M2HXT</t>
  </si>
  <si>
    <t>ME3Z1318</t>
  </si>
  <si>
    <t>METHYL E,Z-3,13-OCTADECADIENOATE</t>
  </si>
  <si>
    <t>ME4PEN</t>
  </si>
  <si>
    <t>METHYL 4-PENTENOATE</t>
  </si>
  <si>
    <t>ME6HYHXT</t>
  </si>
  <si>
    <t>METHYL 6-HYDROXYHEXANOATE</t>
  </si>
  <si>
    <t>ME6MXMLT</t>
  </si>
  <si>
    <t>METHYL 6-METHOXYMELONATE</t>
  </si>
  <si>
    <t>ME6OXHXT</t>
  </si>
  <si>
    <t>METHYL 6-OXOHEXANOATE</t>
  </si>
  <si>
    <t>MEAPMHC</t>
  </si>
  <si>
    <t>2:1 METHYL APRITONE:3-METHYL-5-HEXYL-2-CYCLOHEXENONE</t>
  </si>
  <si>
    <t>MEAPRATE</t>
  </si>
  <si>
    <t>METHYL APRITYL ACETATE</t>
  </si>
  <si>
    <t>MEAPRDPG</t>
  </si>
  <si>
    <t>METHYL APRITONE (10% IN DIPROPYLENE GLYCOL)</t>
  </si>
  <si>
    <t>MEAPRITL</t>
  </si>
  <si>
    <t>METHYL APRITOL</t>
  </si>
  <si>
    <t>MEAPRITN</t>
  </si>
  <si>
    <t>METHYL APRITONE</t>
  </si>
  <si>
    <t>MECYGERA</t>
  </si>
  <si>
    <t>METHYL CYCLOGERANATE</t>
  </si>
  <si>
    <t>MEE218AT</t>
  </si>
  <si>
    <t>METHYL E-2-OCTADECENOATE</t>
  </si>
  <si>
    <t>MELVNDLT</t>
  </si>
  <si>
    <t>METHYL LAVANDULATE</t>
  </si>
  <si>
    <t>MEMOXGNT</t>
  </si>
  <si>
    <t>METHYL METHOXY GERANATE</t>
  </si>
  <si>
    <t>MENRRHDT</t>
  </si>
  <si>
    <t>METHYL NORRHODINATE</t>
  </si>
  <si>
    <t>MEOXCITL</t>
  </si>
  <si>
    <t>METHOXYCITRONELLENE (7-METHOXY-3,7-DIMETHYLOCT-1-ENE)</t>
  </si>
  <si>
    <t>MESENEC</t>
  </si>
  <si>
    <t>METHYL SENECIOATE</t>
  </si>
  <si>
    <t>MEZ2612</t>
  </si>
  <si>
    <t>METHYL E,Z-2,6-DODECADIENOATE</t>
  </si>
  <si>
    <t>MEZ26NDT</t>
  </si>
  <si>
    <t>METHYL E,Z-2,6-NONADIENOATE</t>
  </si>
  <si>
    <t>MEZ29ATE</t>
  </si>
  <si>
    <t>METHYL 2-NONENOATE (HIGH CIS)</t>
  </si>
  <si>
    <t>MEZ36NDT</t>
  </si>
  <si>
    <t>METHYL E,Z-3,6-NONADIENOATE</t>
  </si>
  <si>
    <t>MGS-ACC</t>
  </si>
  <si>
    <t>MANGOSTEEN ACCORD</t>
  </si>
  <si>
    <t>MGS10380</t>
  </si>
  <si>
    <t>MANGOSTEEN ACCORD W/ 380 (10% IN DPG)</t>
  </si>
  <si>
    <t>MGS10381</t>
  </si>
  <si>
    <t>MANGOSTEEN ACCORD W/ 381 (10% IN DPG)</t>
  </si>
  <si>
    <t>MGS10408</t>
  </si>
  <si>
    <t>MANGOSTEEN ACCORD W/ 408 (10% IN DPG)</t>
  </si>
  <si>
    <t>MGS10497</t>
  </si>
  <si>
    <t>MANGOSTEEN ACCORD W/ 497 (10% IN DPG)</t>
  </si>
  <si>
    <t>MGS10818</t>
  </si>
  <si>
    <t>MANGOSTEEN ACCORD W/ 818 (10% IN DPG)</t>
  </si>
  <si>
    <t>MGS10AL2</t>
  </si>
  <si>
    <t>MANGOSTEEN ACCORD W/ ALL REV 2 (10% IN DPG)</t>
  </si>
  <si>
    <t>MGS10ALL</t>
  </si>
  <si>
    <t>MANGOSTEEN ACCORD W/ ALL (10% IN DPG)</t>
  </si>
  <si>
    <t>MGTDBW</t>
  </si>
  <si>
    <t>MUGUET DU BOIS ACCORD WITH 384 (IN DIPROPYLENE GLYCOL)</t>
  </si>
  <si>
    <t>MGTDBWO</t>
  </si>
  <si>
    <t>MUGUET DU BOIS ACCORD WITHOUT 384 (IN DIPROPYLENE GLYCOL)</t>
  </si>
  <si>
    <t>MINTOIL</t>
  </si>
  <si>
    <t>MINT OIL, VARIOUS FRACTIONS</t>
  </si>
  <si>
    <t>MISC</t>
  </si>
  <si>
    <t>MISC SAMPLES (R&amp;D new material review)</t>
  </si>
  <si>
    <t>MIXTEST</t>
  </si>
  <si>
    <t>MIX TEST FOR DREW</t>
  </si>
  <si>
    <t>MLMOENAM</t>
  </si>
  <si>
    <t>MELONAL MORPHOLINE ENAMINE</t>
  </si>
  <si>
    <t>MMDPG</t>
  </si>
  <si>
    <t>METHOXYMELONAL @ 10% IN DIPROPYLENE GLYCOL</t>
  </si>
  <si>
    <t>MNKA-002</t>
  </si>
  <si>
    <t>MANUKA OIL FRACTION</t>
  </si>
  <si>
    <t>MNNCBNOL</t>
  </si>
  <si>
    <t>METHYL NONYL CARBINOL</t>
  </si>
  <si>
    <t>MOCY121072</t>
  </si>
  <si>
    <t>10-methyl-1-oxacyclododec-7-en-2-one</t>
  </si>
  <si>
    <t>MOCY1456</t>
  </si>
  <si>
    <t>5-METHYLOXACYCLOTETRADEC-6-EN-2-ONE</t>
  </si>
  <si>
    <t>MOCY15562</t>
  </si>
  <si>
    <t>5-methyl-1-oxacyclopentadec-6-en-2-one</t>
  </si>
  <si>
    <t>MOCY1652</t>
  </si>
  <si>
    <t>5-methyl-1-oxacyclohexadec-6-en-2-one</t>
  </si>
  <si>
    <t>MOCY17ON</t>
  </si>
  <si>
    <t>15-METHYLOXACYCLOHEPTADEC-12-EN-2-ONE</t>
  </si>
  <si>
    <t>MOGRAL93</t>
  </si>
  <si>
    <t>MOGRAL 93</t>
  </si>
  <si>
    <t>MOGRAL98</t>
  </si>
  <si>
    <t>MOGRAL 98</t>
  </si>
  <si>
    <t>MOXIBUPY-BPINEN</t>
  </si>
  <si>
    <t>2-METHOXY-3-ISOBUTYLPYRAZINE, 0.1% IN BETA PINENE</t>
  </si>
  <si>
    <t>MOXIBUPY-GERAN</t>
  </si>
  <si>
    <t>2-METHOXY-3-ISOBUTYLPYRAZINE, 0.1% IN GERANIOL</t>
  </si>
  <si>
    <t>MPZ4DDC</t>
  </si>
  <si>
    <t>(4Z)-1-MORPHOLIN-4-YLDODEC-4-EN-1-ONE (IN TOLUENE) (Reprotoxic)</t>
  </si>
  <si>
    <t>MSK-AR</t>
  </si>
  <si>
    <t>ARDENT ROSE (IN DPG)</t>
  </si>
  <si>
    <t>MSK-GV</t>
  </si>
  <si>
    <t>GREEN VIOLETTE</t>
  </si>
  <si>
    <t>MSK-TB</t>
  </si>
  <si>
    <t>TEA BLOSSOM</t>
  </si>
  <si>
    <t>MTHP</t>
  </si>
  <si>
    <t>4-METHYLTETRAHYDROPYRAN, MTHP</t>
  </si>
  <si>
    <t>MTM2TDEN</t>
  </si>
  <si>
    <t>METHYL (2E)-2,6,10-TRIMETHYL-2-TRIDECENOATE</t>
  </si>
  <si>
    <t>MTXPNTCP</t>
  </si>
  <si>
    <t>trans-1-METHOXY-2-(PENT-2-ENYL)CYCLOPENT-1-ENE AND ISOMERS</t>
  </si>
  <si>
    <t>MURGCXOL</t>
  </si>
  <si>
    <t>4-(1,5-DIMETHYL-4-HEXEN-1-YL)-1-METHYL-2-CYCLOHEXEN-1-OL</t>
  </si>
  <si>
    <t>MURGCXON</t>
  </si>
  <si>
    <t>4-(1,5-DIMETHYL-4-HEXEN-1-YL)-2-CYCLOHEXEN-1-ONE</t>
  </si>
  <si>
    <t>MXNOOTOL</t>
  </si>
  <si>
    <t>METHOXYNOOTKATOL</t>
  </si>
  <si>
    <t>MZZ4811</t>
  </si>
  <si>
    <t>METHYL Z,Z-4,8-UNDECADIENOATE</t>
  </si>
  <si>
    <t>MZZ6912</t>
  </si>
  <si>
    <t>METHYL Z,Z-6,9-DODECADIENOATE</t>
  </si>
  <si>
    <t>N9DOYMPH</t>
  </si>
  <si>
    <t>N-9-DECENOYL MORPHOLINE</t>
  </si>
  <si>
    <t>NA2S2O3-.01N</t>
  </si>
  <si>
    <t>SODIUM THIOSULFATE (AQUEOUS) 0.01N</t>
  </si>
  <si>
    <t>NACLSAT</t>
  </si>
  <si>
    <t>SODIUM CHLORIDE, SATURATED SOLUTION</t>
  </si>
  <si>
    <t>NACMORPH</t>
  </si>
  <si>
    <t>N-ACETYLMORPHOLINE (4-ACETYLMORPHOLINE)</t>
  </si>
  <si>
    <t>NAOCL-55</t>
  </si>
  <si>
    <t>SODIUM HYPOCHLORITE 0.55% IN WATER (OXIDIZER)</t>
  </si>
  <si>
    <t>NAOET-ETHOL2B4</t>
  </si>
  <si>
    <t>SODIUM ETHOXIDE 20-21% IN ETHANOL 2B4</t>
  </si>
  <si>
    <t>NAOET-ETHOL3C</t>
  </si>
  <si>
    <t>SODIUM ETHOXIDE 20-21% IN ETHANOL 3C</t>
  </si>
  <si>
    <t>NAOH10</t>
  </si>
  <si>
    <t>SODIUM HYDROXIDE 10% SOLUTION</t>
  </si>
  <si>
    <t>NCTET01</t>
  </si>
  <si>
    <t>NECTARYL 1% IN ETHANOL</t>
  </si>
  <si>
    <t>NCTET10</t>
  </si>
  <si>
    <t>NECTARYL 10% IN ETHANOL</t>
  </si>
  <si>
    <t>NEOCSPRN</t>
  </si>
  <si>
    <t>NEOCASPIRENE</t>
  </si>
  <si>
    <t>NEODOL23</t>
  </si>
  <si>
    <t>NEODOL 23 (C12 -13 ALCOHOLS)</t>
  </si>
  <si>
    <t>NERAL</t>
  </si>
  <si>
    <t>NERYLTIG</t>
  </si>
  <si>
    <t>NERYL TIGLATE</t>
  </si>
  <si>
    <t>NEWMIX</t>
  </si>
  <si>
    <t>BRIMIX (RATIO 40:40:20)</t>
  </si>
  <si>
    <t>NMPKHSO4</t>
  </si>
  <si>
    <t>NMP WITH KHSO4 N-METHYL PYRROLIDONE W/ POTASSIUM BISULFATE Repro</t>
  </si>
  <si>
    <t>NNATRNAL</t>
  </si>
  <si>
    <t>2,4,6-NONATRIENAL (NEAT)</t>
  </si>
  <si>
    <t>NNDN-MIX</t>
  </si>
  <si>
    <t>3-METHYL-2,4-NONANEDIONE (WITH 3,3-DIMETHYL)</t>
  </si>
  <si>
    <t>NNTRL0-1</t>
  </si>
  <si>
    <t>2,4,6-NONATRIENAL (0.1% IN TRIACETIN)</t>
  </si>
  <si>
    <t>NNTRL1-0</t>
  </si>
  <si>
    <t>2,4,6-NONATRIENAL (1% IN TRIACETIN)</t>
  </si>
  <si>
    <t>NON8ENOL</t>
  </si>
  <si>
    <t>8-NONEN-1-OL</t>
  </si>
  <si>
    <t>NONANDEA</t>
  </si>
  <si>
    <t>NONANAL DIETHYL ACETAL</t>
  </si>
  <si>
    <t>NONYNOL3</t>
  </si>
  <si>
    <t>3-NONYN-1-OL</t>
  </si>
  <si>
    <t>NOOTCDR</t>
  </si>
  <si>
    <t>(-)-NOOTKATONE (FROM CEDARWOOD OIL ALASKA)</t>
  </si>
  <si>
    <t>NOOTKTOL</t>
  </si>
  <si>
    <t>NOOTKATOL</t>
  </si>
  <si>
    <t>NOPODIO</t>
  </si>
  <si>
    <t>DIOL DERIVED FROM NOPOL</t>
  </si>
  <si>
    <t>NOWCRD</t>
  </si>
  <si>
    <t>z,z-11,13-HEXADECADIENAL</t>
  </si>
  <si>
    <t>NOWDEA</t>
  </si>
  <si>
    <t>z,z-11,13-HEXADECADIENAL DEA (NOWLURE DEA)</t>
  </si>
  <si>
    <t>NOWHEX</t>
  </si>
  <si>
    <t>z,z-11,13-HEXADECADIENAL IN HEXANE</t>
  </si>
  <si>
    <t>NPRPMGCL</t>
  </si>
  <si>
    <t>n-PROPYLMAGNESIUM CHLORIDE 22% IN THF (WATER REACTIVE)</t>
  </si>
  <si>
    <t>NRRHDCAD</t>
  </si>
  <si>
    <t>NORRHODINIC ACID</t>
  </si>
  <si>
    <t>NRVLD</t>
  </si>
  <si>
    <t>NIRVANOLIDE</t>
  </si>
  <si>
    <t>NTKL0-5</t>
  </si>
  <si>
    <t>NOOTKATOL - 0.5% IN IPA</t>
  </si>
  <si>
    <t>NVNLDIPG</t>
  </si>
  <si>
    <t>NOVENAL 50 DIPG</t>
  </si>
  <si>
    <t>OCMINDOL</t>
  </si>
  <si>
    <t>OCTAHYDRO-4,7-METHANO-1H-INDEN-5-OL</t>
  </si>
  <si>
    <t>OCTANDEA</t>
  </si>
  <si>
    <t>OCTANAL DIETHYL ACETAL</t>
  </si>
  <si>
    <t>ORF-354356</t>
  </si>
  <si>
    <t>ORANGE OIL FLORIDA WITH 354 AND 356</t>
  </si>
  <si>
    <t>ORGWASTE</t>
  </si>
  <si>
    <t>ORGANIC WASTE</t>
  </si>
  <si>
    <t>ORNALD356-ETOH</t>
  </si>
  <si>
    <t>ORANGE ALDEHYDE BASE WITH 356-SUS (10% IN ETHANOL)</t>
  </si>
  <si>
    <t>ORNALDMIX-ETOH</t>
  </si>
  <si>
    <t>ORANGE ALDEHYDE BASE WITH 356-SUS &amp; 387 (10% IN ETHANOL)</t>
  </si>
  <si>
    <t>ORNALDWO-ETOH</t>
  </si>
  <si>
    <t>ORANGE ALDEHYDE BASE WITHOUT (10% IN ETHANOL)</t>
  </si>
  <si>
    <t>OS-391</t>
  </si>
  <si>
    <t>1-(2-BICYCLO[2.2.1]HEPT-5-ENYL)ETHANONE</t>
  </si>
  <si>
    <t>OS-41</t>
  </si>
  <si>
    <t>2-ETHYL-2-ADAMANTANOL</t>
  </si>
  <si>
    <t>OS-995</t>
  </si>
  <si>
    <t>2,6-DIMETHYL-3-NITROPYRIDINE</t>
  </si>
  <si>
    <t>OXCY1512</t>
  </si>
  <si>
    <t>Oxacyclopentadec-12-en-2-one</t>
  </si>
  <si>
    <t>OXCY157</t>
  </si>
  <si>
    <t>(7E,7Z)-OXACYCLOPENTADEC-7-EN-2-ONE</t>
  </si>
  <si>
    <t>OXCY1672</t>
  </si>
  <si>
    <t>1-oxacyclohexadec-7-en-2-one</t>
  </si>
  <si>
    <t>OXCY17792</t>
  </si>
  <si>
    <t>1-oxacycloheptadeca-7,9-dien-2-one</t>
  </si>
  <si>
    <t>OXSPIRAN</t>
  </si>
  <si>
    <t>P0712200</t>
  </si>
  <si>
    <t>3-METHYL-2-HEXENOIC ACID</t>
  </si>
  <si>
    <t>P07122E</t>
  </si>
  <si>
    <t>3-METHYL-E-2-HEXENOIC ACID</t>
  </si>
  <si>
    <t>P07122Z</t>
  </si>
  <si>
    <t>3-METHYL-Z-2-HEXENOIC ACID</t>
  </si>
  <si>
    <t>P0814100</t>
  </si>
  <si>
    <t>2-OCTYN-1-OL</t>
  </si>
  <si>
    <t>P0814200</t>
  </si>
  <si>
    <t>7-OCTENOIC ACID</t>
  </si>
  <si>
    <t>P1100-98</t>
  </si>
  <si>
    <t>1,7-DIOXASPIRO(5.5)UNDECANE</t>
  </si>
  <si>
    <t>P1100-98B</t>
  </si>
  <si>
    <t>1,7-DIOXASPIRO[5.5]UNDECANE</t>
  </si>
  <si>
    <t>P1200-87</t>
  </si>
  <si>
    <t>ETHYL E,E,Z-2,4,6-DECATRIENOATE</t>
  </si>
  <si>
    <t>P1222200</t>
  </si>
  <si>
    <t>2-(3-NONENYL)-1,3-DIOXOLANE</t>
  </si>
  <si>
    <t>P1224100</t>
  </si>
  <si>
    <t>cis-5-DODECEN-1-OL</t>
  </si>
  <si>
    <t>P1300-87</t>
  </si>
  <si>
    <t>METHYL E,E,Z-2,4,6-DECATRIENOATE</t>
  </si>
  <si>
    <t>P1300-87B</t>
  </si>
  <si>
    <t>P1322200</t>
  </si>
  <si>
    <t>2-(3-NONYNYL)-1,3-DIOXANE</t>
  </si>
  <si>
    <t>P1400-60</t>
  </si>
  <si>
    <t>7R-MURGANTIOL</t>
  </si>
  <si>
    <t>P1400-60B</t>
  </si>
  <si>
    <t>P1424100</t>
  </si>
  <si>
    <t>e-11,13-Tetradecadienal</t>
  </si>
  <si>
    <t>P1428100</t>
  </si>
  <si>
    <t>cis-7-TETRADECEN-1-OL</t>
  </si>
  <si>
    <t>P1428200</t>
  </si>
  <si>
    <t>9-DECENAL DIETHYL ACETAL</t>
  </si>
  <si>
    <t>P1500-95</t>
  </si>
  <si>
    <t>ROCTENOL</t>
  </si>
  <si>
    <t>P1500-A</t>
  </si>
  <si>
    <t>1-OCTEN-3-YL BUTYRATE</t>
  </si>
  <si>
    <t>P1500-B</t>
  </si>
  <si>
    <t>(R)-(-)-1-OCTEN-3-YL BUTYRATE</t>
  </si>
  <si>
    <t>P1500IPM</t>
  </si>
  <si>
    <t>ROCTENOL (12.5%) IN ISOPROPYL MYRISTATE</t>
  </si>
  <si>
    <t>P1600-97</t>
  </si>
  <si>
    <t>BEDOUKIAN OCTENOL TECHNICAL</t>
  </si>
  <si>
    <t>P1626200</t>
  </si>
  <si>
    <t>cis-3-HEXENYL E,Z-2,4-DECADIENOATE</t>
  </si>
  <si>
    <t>P16ALZ13</t>
  </si>
  <si>
    <t>z-13-HEXADECENAL</t>
  </si>
  <si>
    <t>P1700-95</t>
  </si>
  <si>
    <t>MOSQUITO OVIPOSITION PHEROMONE</t>
  </si>
  <si>
    <t>P17006RS</t>
  </si>
  <si>
    <t>6(r)-ACETOXY-5(S)-HEXADECANOLIDE</t>
  </si>
  <si>
    <t>P17006SR</t>
  </si>
  <si>
    <t>6(s)-ACETOXY-5(R)-HEXADECANOLIDE</t>
  </si>
  <si>
    <t>P1730200</t>
  </si>
  <si>
    <t>METHYL Z,Z-11,13-HEXADECADIENOATE</t>
  </si>
  <si>
    <t>P1800-90</t>
  </si>
  <si>
    <t>METHYL-2,6,10-TRIMETHYLTRIDECANOATE</t>
  </si>
  <si>
    <t>P1800-90B</t>
  </si>
  <si>
    <t>P1832200</t>
  </si>
  <si>
    <t>ETHYL Z,Z-11,13-HEXADECADIENOATE</t>
  </si>
  <si>
    <t>P1832ACD</t>
  </si>
  <si>
    <t>3E,13Z-OCTADECADIENOIC ACID</t>
  </si>
  <si>
    <t>P1900-95</t>
  </si>
  <si>
    <t>P1900-95B</t>
  </si>
  <si>
    <t>P1936200</t>
  </si>
  <si>
    <t>S-2-ACETOXY Z-12-HEPTADECENE</t>
  </si>
  <si>
    <t>P2000-95</t>
  </si>
  <si>
    <t>BEDOUKIAN LAVANDULYL SENECIOATE TECHNICAL PHEROMONE</t>
  </si>
  <si>
    <t>P2000-95B</t>
  </si>
  <si>
    <t>BEDOUKIAN LAVANDULYL SENECIOATE TECHNICAL PHEROMONE B</t>
  </si>
  <si>
    <t>P2000EST-XY</t>
  </si>
  <si>
    <t>1,1-DIMETHYL-2-PROPENYL 3-METHYL-2- AND 3-BUTENOATES IN XYLENE</t>
  </si>
  <si>
    <t>P2100-97</t>
  </si>
  <si>
    <t>BEDOUKIAN CRS TECHNICAL PHEROMONE</t>
  </si>
  <si>
    <t>P2100-97B</t>
  </si>
  <si>
    <t>BEDOUKIAN CRS TECHNICAL PHEROMONE B</t>
  </si>
  <si>
    <t>P2100-A</t>
  </si>
  <si>
    <t>(S)-(-)-CITRONELLYL ACETATE</t>
  </si>
  <si>
    <t>P2100-B</t>
  </si>
  <si>
    <t>CRS HYDROXYACETATE</t>
  </si>
  <si>
    <t>P2100-C</t>
  </si>
  <si>
    <t>CRS CHLOROACETATE</t>
  </si>
  <si>
    <t>P2100-D</t>
  </si>
  <si>
    <t>CRS CHLOROALCOHOL</t>
  </si>
  <si>
    <t>P2100-E</t>
  </si>
  <si>
    <t>CRS ALCOHOL (WITH CL IMPURITY)</t>
  </si>
  <si>
    <t>P2100-EI</t>
  </si>
  <si>
    <t>CRS CHLOROALCOHOL MAGNESIUM ALKOXIDE (IN THF) (WATER REACTIVE)</t>
  </si>
  <si>
    <t>P2100-F</t>
  </si>
  <si>
    <t>CRS ALCOHOL (AFTER PURIFICATION)</t>
  </si>
  <si>
    <t>P2400-90</t>
  </si>
  <si>
    <t>2-BUTENYL BUTYRATE</t>
  </si>
  <si>
    <t>P2450-93</t>
  </si>
  <si>
    <t>Z-3-DECEN-1-YL ACETATE</t>
  </si>
  <si>
    <t>P2500-95</t>
  </si>
  <si>
    <t>Z-7-DECEN-1-YL ACETATE</t>
  </si>
  <si>
    <t>P2500-95B</t>
  </si>
  <si>
    <t>P250E1</t>
  </si>
  <si>
    <t>7-DECEN-1-OL</t>
  </si>
  <si>
    <t>P2510-85</t>
  </si>
  <si>
    <t>e-5-DECEN-1-OL</t>
  </si>
  <si>
    <t>P2510-85B</t>
  </si>
  <si>
    <t>P252=A</t>
  </si>
  <si>
    <t>P252=C</t>
  </si>
  <si>
    <t>trans-3-OCTENYL BROMIDE</t>
  </si>
  <si>
    <t>P2520-85</t>
  </si>
  <si>
    <t>e-5-DECEN-1-YL ACETATE</t>
  </si>
  <si>
    <t>P2520-85B</t>
  </si>
  <si>
    <t>BHT e-5-DECEN-1-YL ACETATE</t>
  </si>
  <si>
    <t>P2530-93</t>
  </si>
  <si>
    <t>Z-5-DECEN-1-OL</t>
  </si>
  <si>
    <t>P2540-93</t>
  </si>
  <si>
    <t>Z-5-DECEN-1-YL ACETATE</t>
  </si>
  <si>
    <t>P2700-93</t>
  </si>
  <si>
    <t>ETHYL 4-METHYLOCTANOATE</t>
  </si>
  <si>
    <t>P2700-93B</t>
  </si>
  <si>
    <t>P2800-95</t>
  </si>
  <si>
    <t>trans-2-HEXENYL TRANS-2-HEXENOATE</t>
  </si>
  <si>
    <t>P2900-95</t>
  </si>
  <si>
    <t>trans-2-HEXENYL CIS-3-HEXENOATE</t>
  </si>
  <si>
    <t>P3000-90</t>
  </si>
  <si>
    <t>e,e-8,10-DODECADIEN-1-YL ACETATE</t>
  </si>
  <si>
    <t>P3000-97</t>
  </si>
  <si>
    <t>P3000-97B</t>
  </si>
  <si>
    <t>P301-A</t>
  </si>
  <si>
    <t>TETRAHYDRO-2-(6-CHLOROHEXOXY)-2H-PYRAN</t>
  </si>
  <si>
    <t>P301-AMG</t>
  </si>
  <si>
    <t>HEXYL THP MAGNESIUM CHLORIDE IN THF (WATER REACTIVE)</t>
  </si>
  <si>
    <t>P301-B</t>
  </si>
  <si>
    <t>e,e-8,10-DODECADIEN-1-OL, THP</t>
  </si>
  <si>
    <t>P3010-90</t>
  </si>
  <si>
    <t>BEDOUKIAN CM PHEROMONE</t>
  </si>
  <si>
    <t>P3010-90B</t>
  </si>
  <si>
    <t>P3010-97</t>
  </si>
  <si>
    <t>BEDOUKIAN HIGH PURITY CM PHEROMONE</t>
  </si>
  <si>
    <t>P3010-97B</t>
  </si>
  <si>
    <t>P3010-99B</t>
  </si>
  <si>
    <t>P3010-9X</t>
  </si>
  <si>
    <t>TECHNICAL CODLING MOTH PHEROMONE</t>
  </si>
  <si>
    <t>P3010-IC</t>
  </si>
  <si>
    <t>ISOMERIZED CODLURE PHEROMONE</t>
  </si>
  <si>
    <t>P3010-ML</t>
  </si>
  <si>
    <t>CODLURE MOTHER LIQUOR</t>
  </si>
  <si>
    <t>P3010CRD</t>
  </si>
  <si>
    <t>CRUDE CODLURE ALCOHOL (~50% 8,10-DODECADIEN-1-OL)</t>
  </si>
  <si>
    <t>P3010FNL</t>
  </si>
  <si>
    <t>FINAL CODLURE ALCOHOL (90+% 8,10-DODECADIEN-1-OL)</t>
  </si>
  <si>
    <t>P3010OAC</t>
  </si>
  <si>
    <t>ACETATE OF CRUDE CODLURE ALCOHOL (~90% 8,10-DODECADIENYL ACETATE)</t>
  </si>
  <si>
    <t>P3010S</t>
  </si>
  <si>
    <t>CODLURE PHEROMONE SPECIAL</t>
  </si>
  <si>
    <t>P3010SAP</t>
  </si>
  <si>
    <t>SAPONIFIED CODLURE ALCOHOL (CRUDE ~90% 8,10-DODECADIENOL)</t>
  </si>
  <si>
    <t>P302-A</t>
  </si>
  <si>
    <t>1-BROMO-5-DODECYNE</t>
  </si>
  <si>
    <t>P3020-90</t>
  </si>
  <si>
    <t>P3020-90B</t>
  </si>
  <si>
    <t>P3030-96</t>
  </si>
  <si>
    <t>z-7-DODECEN-1-YL ACETATE</t>
  </si>
  <si>
    <t>P3030-96B</t>
  </si>
  <si>
    <t>P3031-95</t>
  </si>
  <si>
    <t>e-7-DODECENYL ACETATE</t>
  </si>
  <si>
    <t>P3031-95B</t>
  </si>
  <si>
    <t>P3040-95</t>
  </si>
  <si>
    <t>P3040-95B</t>
  </si>
  <si>
    <t>P3040S</t>
  </si>
  <si>
    <t>z-9-DODECENYL ACETATE SPECIAL</t>
  </si>
  <si>
    <t>P3040SB</t>
  </si>
  <si>
    <t>P3041-95</t>
  </si>
  <si>
    <t>P3042-95</t>
  </si>
  <si>
    <t>P3042S</t>
  </si>
  <si>
    <t>z-9-DODECENOL SPECIAL</t>
  </si>
  <si>
    <t>P3043-95</t>
  </si>
  <si>
    <t>P304EZAT</t>
  </si>
  <si>
    <t>9-DODECENYL ACETATE *NOT AN INVENTORY CODE*</t>
  </si>
  <si>
    <t>P3050-92</t>
  </si>
  <si>
    <t>11-DODECEN-1-YL ACETATE</t>
  </si>
  <si>
    <t>P306-B</t>
  </si>
  <si>
    <t>12-CHLORO-4-DODECYNE/12-BROMO-4-DODECYNE</t>
  </si>
  <si>
    <t>P3060-85</t>
  </si>
  <si>
    <t>z-8-DODECENYL ACETATE</t>
  </si>
  <si>
    <t>P3060-85B</t>
  </si>
  <si>
    <t>P3060-97</t>
  </si>
  <si>
    <t>P3060-97B</t>
  </si>
  <si>
    <t>P3070-98</t>
  </si>
  <si>
    <t>P3070-98B</t>
  </si>
  <si>
    <t>P3080-75B</t>
  </si>
  <si>
    <t>e,z-7,9-DODECADIEN-1-YL ACETATE</t>
  </si>
  <si>
    <t>P3080-98B</t>
  </si>
  <si>
    <t>P3081-75</t>
  </si>
  <si>
    <t>e,z-7,9-DODECADIEN-1-OL</t>
  </si>
  <si>
    <t>P3081-75B</t>
  </si>
  <si>
    <t>P310-B</t>
  </si>
  <si>
    <t>P3100-85</t>
  </si>
  <si>
    <t>P3100-97</t>
  </si>
  <si>
    <t>P3100-97B</t>
  </si>
  <si>
    <t>P3300-95</t>
  </si>
  <si>
    <t>z-3-DODECEN-1-OL</t>
  </si>
  <si>
    <t>P3400-80</t>
  </si>
  <si>
    <t>e,e-alpha-FARNESENE</t>
  </si>
  <si>
    <t>P3400-80B</t>
  </si>
  <si>
    <t>P350-A</t>
  </si>
  <si>
    <t>FARNESYL TETRAHYDROPYRANYL ETHER</t>
  </si>
  <si>
    <t>P3500-95</t>
  </si>
  <si>
    <t>P3500-95B</t>
  </si>
  <si>
    <t>P3500-9D</t>
  </si>
  <si>
    <t>(e)-beta-FARNESENE (DEODORIZED)</t>
  </si>
  <si>
    <t>P3500BRI</t>
  </si>
  <si>
    <t>P350AA</t>
  </si>
  <si>
    <t>(e,e/z,e)-FARNESYL PROPIONATE</t>
  </si>
  <si>
    <t>P350BB</t>
  </si>
  <si>
    <t>(e,e/z,e)-FARNESOL</t>
  </si>
  <si>
    <t>P350CC</t>
  </si>
  <si>
    <t>(e,e/z,e)-FARNESYL THP ETHER</t>
  </si>
  <si>
    <t>P3700-80</t>
  </si>
  <si>
    <t>e-beta-OCIMENE</t>
  </si>
  <si>
    <t>P3700-80B</t>
  </si>
  <si>
    <t>P3700-95</t>
  </si>
  <si>
    <t>P3900-50B</t>
  </si>
  <si>
    <t>PLANOCOCCYL ACETATE</t>
  </si>
  <si>
    <t>P3900-80B</t>
  </si>
  <si>
    <t>P3900-95</t>
  </si>
  <si>
    <t>P3900-95B</t>
  </si>
  <si>
    <t>P3900ENT</t>
  </si>
  <si>
    <t>ent-PLANOCOCCYL ACETATE</t>
  </si>
  <si>
    <t>P3MN2MPB</t>
  </si>
  <si>
    <t>3-METHYL-N-(2-METHYLPROPYL)BENZAMIDE</t>
  </si>
  <si>
    <t>P4000-93</t>
  </si>
  <si>
    <t>GRANDLURE I</t>
  </si>
  <si>
    <t>P4000-93B</t>
  </si>
  <si>
    <t>P4000-97B</t>
  </si>
  <si>
    <t>P400NU</t>
  </si>
  <si>
    <t>JASMONE TECHNICAL CONCENTRATE</t>
  </si>
  <si>
    <t>P400NUB</t>
  </si>
  <si>
    <t>P401-D</t>
  </si>
  <si>
    <t>e/z-2-(3,3-DIMETHYLCYCLOHEXYLIDENE)ETHANOL</t>
  </si>
  <si>
    <t>P4010-98</t>
  </si>
  <si>
    <t>GRANDLURE II</t>
  </si>
  <si>
    <t>P4010-98B</t>
  </si>
  <si>
    <t>P4011-90</t>
  </si>
  <si>
    <t>E ISOMER OF GRANDLURE II</t>
  </si>
  <si>
    <t>P4011-97</t>
  </si>
  <si>
    <t>P4011-97B</t>
  </si>
  <si>
    <t>P401AA</t>
  </si>
  <si>
    <t>5,5-DIMETHYL-3-HYDROXY CYCLOHEX-2-EN-1-ONE, ACETATE</t>
  </si>
  <si>
    <t>P4020-95</t>
  </si>
  <si>
    <t>GRANDLURE III &amp; IV</t>
  </si>
  <si>
    <t>P4020-95B</t>
  </si>
  <si>
    <t>P403-A</t>
  </si>
  <si>
    <t>1-CHLORO-4-DECYNE/1-BROMO-4-DECYNE</t>
  </si>
  <si>
    <t>P403-B</t>
  </si>
  <si>
    <t>z-4-DECENYL CHLORIDE/BROMIDE MIX</t>
  </si>
  <si>
    <t>P403-C</t>
  </si>
  <si>
    <t>z-5-UNDECENENITRILE</t>
  </si>
  <si>
    <t>P403-D</t>
  </si>
  <si>
    <t>6-HENEICOSYN-11-ONE</t>
  </si>
  <si>
    <t>P4030-94</t>
  </si>
  <si>
    <t>BEDOUKIAN (Z)-6-HENEICOSEN-11-ONE TECHNICAL PHEROMONE</t>
  </si>
  <si>
    <t>P4030-94B</t>
  </si>
  <si>
    <t>P404-B</t>
  </si>
  <si>
    <t>5-PENTADECYNE, 15-CHLORO-</t>
  </si>
  <si>
    <t>P404-C</t>
  </si>
  <si>
    <t>5-PENTADECYNE, 15-BROMO-</t>
  </si>
  <si>
    <t>P4040-8S</t>
  </si>
  <si>
    <t>z-11-HEXADECENAL</t>
  </si>
  <si>
    <t>P4040-93</t>
  </si>
  <si>
    <t>BEDOUKIAN Z-11-HEXADECENAL TECHNICAL PHEROMONE</t>
  </si>
  <si>
    <t>P4040-93B</t>
  </si>
  <si>
    <t>P4040-95B</t>
  </si>
  <si>
    <t>P4040-99B</t>
  </si>
  <si>
    <t>P4040-9S</t>
  </si>
  <si>
    <t>P4040-9SB</t>
  </si>
  <si>
    <t>P4040-A</t>
  </si>
  <si>
    <t>10-PENTADECYN-1-OL</t>
  </si>
  <si>
    <t>P4040-C1</t>
  </si>
  <si>
    <t>cis-10-PENTADECENYL MESYLATE</t>
  </si>
  <si>
    <t>P4040S</t>
  </si>
  <si>
    <t>P4041-95</t>
  </si>
  <si>
    <t>e-11-HEXADECENAL</t>
  </si>
  <si>
    <t>P4041-95B</t>
  </si>
  <si>
    <t>P405-B</t>
  </si>
  <si>
    <t>z-11-HEXADECEN-7-YN-1-OL</t>
  </si>
  <si>
    <t>P4050-85</t>
  </si>
  <si>
    <t>GOSSYPLURE</t>
  </si>
  <si>
    <t>P4050-85B</t>
  </si>
  <si>
    <t>P4051-90</t>
  </si>
  <si>
    <t>z,z-7,11-HEXADECADIENYL ACETATE</t>
  </si>
  <si>
    <t>P405Z-A</t>
  </si>
  <si>
    <t>7-OCTYNYL THP ETHER</t>
  </si>
  <si>
    <t>P405ZEOLB</t>
  </si>
  <si>
    <t>z,e-7,11-HEXADECADIEN-1-OL</t>
  </si>
  <si>
    <t>P406-C</t>
  </si>
  <si>
    <t>11-HEXADECYNYL ACETATE</t>
  </si>
  <si>
    <t>P4060-85</t>
  </si>
  <si>
    <t>z-11-HEXADECENYL ACETATE</t>
  </si>
  <si>
    <t>P4060-85B</t>
  </si>
  <si>
    <t>P4060-95</t>
  </si>
  <si>
    <t>BEDOUKIAN Z-11-HEXADECENYL ACETATE TECHNICAL PHEROMONE</t>
  </si>
  <si>
    <t>P4060-95B</t>
  </si>
  <si>
    <t>P4060S</t>
  </si>
  <si>
    <t>P4061-85</t>
  </si>
  <si>
    <t>z-11-HEXADECEN-1-OL</t>
  </si>
  <si>
    <t>P4061-95</t>
  </si>
  <si>
    <t>P4061-95B</t>
  </si>
  <si>
    <t>P4062-97</t>
  </si>
  <si>
    <t>e-11-HEXADECEN-1-OL</t>
  </si>
  <si>
    <t>P4062-97B</t>
  </si>
  <si>
    <t>P4063-97</t>
  </si>
  <si>
    <t>e-11-HEXADECEN-1-YL ACETATE</t>
  </si>
  <si>
    <t>P4063-97B</t>
  </si>
  <si>
    <t>P4070-93</t>
  </si>
  <si>
    <t>IPSDIENOL</t>
  </si>
  <si>
    <t>P4070-93B</t>
  </si>
  <si>
    <t>P4080-93</t>
  </si>
  <si>
    <t>IPSENOL</t>
  </si>
  <si>
    <t>P4080-93B</t>
  </si>
  <si>
    <t>P4090-90</t>
  </si>
  <si>
    <t>BEDOUKIAN NOW TECHNICAL PHEROMONE</t>
  </si>
  <si>
    <t>P4090-90B</t>
  </si>
  <si>
    <t>P4090-EE</t>
  </si>
  <si>
    <t>e,e-11,13-HEXADECADIENAL</t>
  </si>
  <si>
    <t>P4090-EZ</t>
  </si>
  <si>
    <t>e,z-11,13-HEXADECADIENAL</t>
  </si>
  <si>
    <t>P4090-HP</t>
  </si>
  <si>
    <t>z,z-11,13-HEXADECADIENAL HIGH PURITY</t>
  </si>
  <si>
    <t>P4090-HPB</t>
  </si>
  <si>
    <t>P4090-I</t>
  </si>
  <si>
    <t>z,z-11,13-HEXADECADIENAL WITH IRGANOX 1010</t>
  </si>
  <si>
    <t>P4090-IU</t>
  </si>
  <si>
    <t>z,z-11,13-HEXADECADIENAL WITH IRGANOX 1010 AND LOWILITE 22</t>
  </si>
  <si>
    <t>P4090-ML</t>
  </si>
  <si>
    <t>NOWLURE ALDEHYDE MOTHER LIQUOR IN HEPTANE</t>
  </si>
  <si>
    <t>P4090-OX</t>
  </si>
  <si>
    <t>z,z-11,13-HEXADECADIENAL OXIDIZED, NO STABILIZERS</t>
  </si>
  <si>
    <t>P4090-ZE</t>
  </si>
  <si>
    <t>z,e-11,13-HEXADECADIENAL</t>
  </si>
  <si>
    <t>P409ATEE</t>
  </si>
  <si>
    <t>e,e-11,13-HEXADECADIEN-1-YL ACETATE</t>
  </si>
  <si>
    <t>P409ATZE</t>
  </si>
  <si>
    <t>z,e-11,13-HEXADECADIEN-1-YL ACETATE</t>
  </si>
  <si>
    <t>P409NTRL</t>
  </si>
  <si>
    <t>z,z-11,13-HEXADECADIENENITRILE</t>
  </si>
  <si>
    <t>P409OLEE</t>
  </si>
  <si>
    <t>e,e-11,13-HEXADECADIEN-1-OL</t>
  </si>
  <si>
    <t>P409OLEZ</t>
  </si>
  <si>
    <t>e,z-11,13-HEXADECADIEN-1-OL</t>
  </si>
  <si>
    <t>P409OLMX</t>
  </si>
  <si>
    <t>11,13-HEXADECADIEN-1-OL, ISOMER MIX</t>
  </si>
  <si>
    <t>P409OLZE</t>
  </si>
  <si>
    <t>z,e-11,13-HEXADECADIEN-1-OL</t>
  </si>
  <si>
    <t>P409OLZEB</t>
  </si>
  <si>
    <t>P409RATE</t>
  </si>
  <si>
    <t>z,z-11,13-HEXADECADIEN-1-YL ACETATE</t>
  </si>
  <si>
    <t>P409ROL</t>
  </si>
  <si>
    <t>z,z-11,13-HEXADECADIEN-1-OL (NOWLURE ALCOHOL)</t>
  </si>
  <si>
    <t>P409ROLB</t>
  </si>
  <si>
    <t>P4100-90</t>
  </si>
  <si>
    <t>z-9-HEXADECENAL</t>
  </si>
  <si>
    <t>P4100-90B</t>
  </si>
  <si>
    <t>P4100-95B</t>
  </si>
  <si>
    <t>P4100-99B</t>
  </si>
  <si>
    <t>P4100-HP</t>
  </si>
  <si>
    <t>z-9-HEXADECENAL (HIGH PURITY FOR BLENDING)</t>
  </si>
  <si>
    <t>P4110-90</t>
  </si>
  <si>
    <t>z-9-HEXADECENOL</t>
  </si>
  <si>
    <t>P4110-HP</t>
  </si>
  <si>
    <t>z-9-HEXADECENOL (HIGH PURITY FOR BLENDING)</t>
  </si>
  <si>
    <t>P4115-90</t>
  </si>
  <si>
    <t>z-9-HEXADECENYL ACETATE</t>
  </si>
  <si>
    <t>P4200-B</t>
  </si>
  <si>
    <t>e,e-10,12-HEXADECADIEN-1-OL</t>
  </si>
  <si>
    <t>P4290-80</t>
  </si>
  <si>
    <t>z,e-9,11-HEXADECADIENAL</t>
  </si>
  <si>
    <t>P4290-90</t>
  </si>
  <si>
    <t>P4300-98</t>
  </si>
  <si>
    <t>P4300S</t>
  </si>
  <si>
    <t>BEDOUKIAN MCH TECHNICAL (SUPP. DISTRIBUTION # 27586-5-52991)</t>
  </si>
  <si>
    <t>P4310-90</t>
  </si>
  <si>
    <t>P4310-90B</t>
  </si>
  <si>
    <t>P4310-A</t>
  </si>
  <si>
    <t>METHYL 3,4-DECADIENOATE</t>
  </si>
  <si>
    <t>P4330-90</t>
  </si>
  <si>
    <t>BEDOUKIAN PEAR ESTER</t>
  </si>
  <si>
    <t>P4330-90B</t>
  </si>
  <si>
    <t>P4330NAT</t>
  </si>
  <si>
    <t>NATURAL PEAR ESTER</t>
  </si>
  <si>
    <t>P4400-95</t>
  </si>
  <si>
    <t>10-HEXADECENAL (75%E/25%Z)</t>
  </si>
  <si>
    <t>P450-A</t>
  </si>
  <si>
    <t>1-BROMO-2-METHYLBUTANE</t>
  </si>
  <si>
    <t>P450-B</t>
  </si>
  <si>
    <t>1-CHLORO-5-METHYLHEPTANE</t>
  </si>
  <si>
    <t>P450-C</t>
  </si>
  <si>
    <t>7-METHYL-1-NONYNE</t>
  </si>
  <si>
    <t>P450-D</t>
  </si>
  <si>
    <t>1-BROMO-13-METHYL-7-PENTADECYNE</t>
  </si>
  <si>
    <t>P450-E</t>
  </si>
  <si>
    <t>14-METHYL-8-HEXADECYNAL DEA</t>
  </si>
  <si>
    <t>P450-F</t>
  </si>
  <si>
    <t>z-14-METHYL-8-HEXADECENAL DEA</t>
  </si>
  <si>
    <t>P4500-94</t>
  </si>
  <si>
    <t>14-METHYL-Z-8-HEXADECENAL</t>
  </si>
  <si>
    <t>P4500-94B</t>
  </si>
  <si>
    <t>P4500EAL</t>
  </si>
  <si>
    <t>14-METHYL-E-8-HEXADECENAL</t>
  </si>
  <si>
    <t>P4600-80</t>
  </si>
  <si>
    <t>z,z,e,7,11,13-HEXADECATRIENAL</t>
  </si>
  <si>
    <t>P4700-98</t>
  </si>
  <si>
    <t>4-METHYL-5-NONANOL</t>
  </si>
  <si>
    <t>P4700-98B</t>
  </si>
  <si>
    <t>P4710-98</t>
  </si>
  <si>
    <t>4-METHYL-5-NONANONE</t>
  </si>
  <si>
    <t>P4710-98B</t>
  </si>
  <si>
    <t>P4790-98</t>
  </si>
  <si>
    <t>4-METHYL-5-NONANOL/4-METHYL-5-NONANONE 90:10 BLEND</t>
  </si>
  <si>
    <t>P4800-93</t>
  </si>
  <si>
    <t>BEDOUKIAN LINALOOL TECHNICAL</t>
  </si>
  <si>
    <t>P48DM10B</t>
  </si>
  <si>
    <t>4,8-DIMETHYLDECANAL</t>
  </si>
  <si>
    <t>P4MOCTAD</t>
  </si>
  <si>
    <t>4-METHYLOCTANOIC ACID</t>
  </si>
  <si>
    <t>P500-B</t>
  </si>
  <si>
    <t>5-HEPTADECYNE, 17-CHLORO-</t>
  </si>
  <si>
    <t>P500-C</t>
  </si>
  <si>
    <t>5-HEPTADECYNE, 17-BROMO-</t>
  </si>
  <si>
    <t>P500-D</t>
  </si>
  <si>
    <t>5-OCTADECYNE, 18,18-DIETHOXY-</t>
  </si>
  <si>
    <t>P500-E</t>
  </si>
  <si>
    <t>5-OCTADECENE, 18,18-DIETHOXY-, (Z)-</t>
  </si>
  <si>
    <t>P5000-94</t>
  </si>
  <si>
    <t>z-13-OCTADECENAL</t>
  </si>
  <si>
    <t>P5000-94B</t>
  </si>
  <si>
    <t>P5000-95B</t>
  </si>
  <si>
    <t>P5000-99B</t>
  </si>
  <si>
    <t>P5000-EE</t>
  </si>
  <si>
    <t>z-13-OCTADECENAL ENOL ETHER (FROM ACROLDEA)</t>
  </si>
  <si>
    <t>P5000-ME</t>
  </si>
  <si>
    <t>cis-13-OCTADECENAL ENOL ETHER (FROM ACROLDMA)</t>
  </si>
  <si>
    <t>P501-B</t>
  </si>
  <si>
    <t>5-OCTADECYNE, 18-BROMO-</t>
  </si>
  <si>
    <t>P501-BB</t>
  </si>
  <si>
    <t>13-OCTADECYNYL CHLORIDE</t>
  </si>
  <si>
    <t>P501-C</t>
  </si>
  <si>
    <t>13-OCTADECYNYL ACETATE</t>
  </si>
  <si>
    <t>P5010-94</t>
  </si>
  <si>
    <t>z-13-OCTADECEN-1-YL ACETATE</t>
  </si>
  <si>
    <t>P5010-94B</t>
  </si>
  <si>
    <t>P5011-90</t>
  </si>
  <si>
    <t>z-13-OCTADECEN-1-OL</t>
  </si>
  <si>
    <t>P5011-90B</t>
  </si>
  <si>
    <t>P5020-90</t>
  </si>
  <si>
    <t>z,z-3,13-OCTADECADIEN-1-YL ACETATE</t>
  </si>
  <si>
    <t>P5020-90B</t>
  </si>
  <si>
    <t>P5020-A</t>
  </si>
  <si>
    <t>1,11-HEXADECADIYNE</t>
  </si>
  <si>
    <t>P5020-B</t>
  </si>
  <si>
    <t>3,13-OCTADECADIYN-1-OL</t>
  </si>
  <si>
    <t>P5020-C</t>
  </si>
  <si>
    <t>z,z-3,13-OCTADECADIEN-1-OL</t>
  </si>
  <si>
    <t>P5021-90</t>
  </si>
  <si>
    <t>P5030-90</t>
  </si>
  <si>
    <t>e,z-3,13-OCTADECADIEN-1-YL ACETATE</t>
  </si>
  <si>
    <t>P5030-90B</t>
  </si>
  <si>
    <t>P5032-85</t>
  </si>
  <si>
    <t>e,z-2,13-OCTADECADIEN-1-YL ACETATE</t>
  </si>
  <si>
    <t>P5032-85B</t>
  </si>
  <si>
    <t>P5040-90</t>
  </si>
  <si>
    <t>z-7-EICOSEN-11-ONE</t>
  </si>
  <si>
    <t>P5040-90B</t>
  </si>
  <si>
    <t>P5050-90</t>
  </si>
  <si>
    <t>CURRANT CLEARWING MOTH PHEROMONE BLEND</t>
  </si>
  <si>
    <t>P5080-86B</t>
  </si>
  <si>
    <t>LAVANDULYL SENECIOATE &amp; E,Z-7,9-DODECADIENYL ACETATE BLEND 1:1</t>
  </si>
  <si>
    <t>P5090-90</t>
  </si>
  <si>
    <t>z,z,z,z,z-3,6,9,12,15-TRICOSAPENTAENE</t>
  </si>
  <si>
    <t>P5090-90B</t>
  </si>
  <si>
    <t>P5100-85</t>
  </si>
  <si>
    <t>e,z-2,13-OCTADECADIENAL</t>
  </si>
  <si>
    <t>P5100-85B</t>
  </si>
  <si>
    <t>P5213-90</t>
  </si>
  <si>
    <t>e,z-2,13-OCTADECADIEN-1-OL</t>
  </si>
  <si>
    <t>P5213-90B</t>
  </si>
  <si>
    <t>P5213CRD</t>
  </si>
  <si>
    <t>e,z-2,13-OCTADECADIEN-1-OL CRUDE</t>
  </si>
  <si>
    <t>P5300-85</t>
  </si>
  <si>
    <t>e-2-OCTADECENAL</t>
  </si>
  <si>
    <t>P5300-85B</t>
  </si>
  <si>
    <t>P5300-85SAD</t>
  </si>
  <si>
    <t>*OBSOLETE CODE* DO NOT USE e-2-OCTADECENAL</t>
  </si>
  <si>
    <t>P5313-90</t>
  </si>
  <si>
    <t>e,z-3,13-OCTADECADIEN-1-OL</t>
  </si>
  <si>
    <t>P5400-90</t>
  </si>
  <si>
    <t>e-13-OCTADECENAL</t>
  </si>
  <si>
    <t>P550-A</t>
  </si>
  <si>
    <t>2,4-DIMETHYL-5-OXO-HEPTANENITRILE</t>
  </si>
  <si>
    <t>P550-B</t>
  </si>
  <si>
    <t>2,4-DIMETHYL-5-HYDROXY-HEPTANENITRILE</t>
  </si>
  <si>
    <t>P5500-95</t>
  </si>
  <si>
    <t>SERRICORNIN</t>
  </si>
  <si>
    <t>P5500-95B</t>
  </si>
  <si>
    <t>P5500-A</t>
  </si>
  <si>
    <t>2,4-DIMETHYL-5-OXO-HEPTANOIC ACID</t>
  </si>
  <si>
    <t>P5500-B</t>
  </si>
  <si>
    <t>6-ETHYL-3,4-DIHYDRO-3,5-DIMETHYL-2H-PYRAN-2-ONE</t>
  </si>
  <si>
    <t>P5500-C</t>
  </si>
  <si>
    <t>2,4-DIMETHYL-5-ETHYL-DELTA-VALEROLACTONE</t>
  </si>
  <si>
    <t>P5500-D</t>
  </si>
  <si>
    <t>ANHYDROSERRICORNIN</t>
  </si>
  <si>
    <t>P5500-E</t>
  </si>
  <si>
    <t>CRUDE SERRICORNIN</t>
  </si>
  <si>
    <t>P5500-F</t>
  </si>
  <si>
    <t>SERRICORNIN ACETATE</t>
  </si>
  <si>
    <t>P5600-85</t>
  </si>
  <si>
    <t>z-11-OCTADECENAL</t>
  </si>
  <si>
    <t>P5600-85B</t>
  </si>
  <si>
    <t>P5600-95B</t>
  </si>
  <si>
    <t>P5600-99B</t>
  </si>
  <si>
    <t>P5611-85</t>
  </si>
  <si>
    <t>z-11-OCTADECEN-1-OL</t>
  </si>
  <si>
    <t>P5611-85B</t>
  </si>
  <si>
    <t>P5611-95B</t>
  </si>
  <si>
    <t>P5611-99B</t>
  </si>
  <si>
    <t>P5700-80</t>
  </si>
  <si>
    <t>z-9-OCTADECENAL</t>
  </si>
  <si>
    <t>P5700-85</t>
  </si>
  <si>
    <t>P5700-85B</t>
  </si>
  <si>
    <t>P5700-9X</t>
  </si>
  <si>
    <t>z-9-OCTADECENAL (HIGH PURITY FOR BLENDING)</t>
  </si>
  <si>
    <t>P6000-75</t>
  </si>
  <si>
    <t>CLOAK &amp; SCATTER INSECT REPELLENT SL50</t>
  </si>
  <si>
    <t>P6001-75</t>
  </si>
  <si>
    <t>CLOAK &amp; SCATTER INSECT REPELLENT SL47C5V</t>
  </si>
  <si>
    <t>P6002-75</t>
  </si>
  <si>
    <t>CLOAK &amp; SCATTER INSECT REPELLENT SL47C5</t>
  </si>
  <si>
    <t>P602-A</t>
  </si>
  <si>
    <t>7-TETRADECYNYL BROMIDE</t>
  </si>
  <si>
    <t>P602-B</t>
  </si>
  <si>
    <t>7-TETRADECYNYL ACETATE</t>
  </si>
  <si>
    <t>P6020-92B</t>
  </si>
  <si>
    <t>z-7-TETRADECEN-1-YL ACETATE</t>
  </si>
  <si>
    <t>P6020-97</t>
  </si>
  <si>
    <t>P603-A</t>
  </si>
  <si>
    <t>9-TETRADECYN-1-OL</t>
  </si>
  <si>
    <t>P603-B</t>
  </si>
  <si>
    <t>Z-9-TETRADECEN-1-OL</t>
  </si>
  <si>
    <t>P6030-85</t>
  </si>
  <si>
    <t>BEDOUKIAN z-9- TETRADECENYL ACETATE TECHNICAL PHEROMONE</t>
  </si>
  <si>
    <t>P6030-85B</t>
  </si>
  <si>
    <t>P6030-95</t>
  </si>
  <si>
    <t>z-9-TETRADECEN-1-YL ACETATE</t>
  </si>
  <si>
    <t>P6030-95B</t>
  </si>
  <si>
    <t>P6030CRD</t>
  </si>
  <si>
    <t>z-9-TETRADECENYL ACETATE CRUDE (90% Z ISOMER)</t>
  </si>
  <si>
    <t>P6030S</t>
  </si>
  <si>
    <t>z-9- TETRADECENYL ACETATE</t>
  </si>
  <si>
    <t>P6030UBL</t>
  </si>
  <si>
    <t>z-9-TETRADECEN-1-YL ACETATE (UREA TREATED FOR BLENDING)</t>
  </si>
  <si>
    <t>P6030UL</t>
  </si>
  <si>
    <t>z-9-TETRADECENYL ACETATE (FROM DISSOLVED UREA COMPLEX)</t>
  </si>
  <si>
    <t>P6030URE</t>
  </si>
  <si>
    <t>z-9-TETRADECENYL ACETATE UREA COMPLEX (CONTAINS SOLVENT)</t>
  </si>
  <si>
    <t>P6031-95</t>
  </si>
  <si>
    <t>z-9-TETRADECEN-1-OL</t>
  </si>
  <si>
    <t>P6031-95B</t>
  </si>
  <si>
    <t>P6031-96</t>
  </si>
  <si>
    <t>P6035-90</t>
  </si>
  <si>
    <t>e/z-12-TETRADECENYL ACETATE 1:1</t>
  </si>
  <si>
    <t>P6039-90</t>
  </si>
  <si>
    <t>BEDOUKIAN OBLR PHEROMONE BLEND</t>
  </si>
  <si>
    <t>P603B1</t>
  </si>
  <si>
    <t>9-TETRADECYNYL BROMIDE</t>
  </si>
  <si>
    <t>P603B2</t>
  </si>
  <si>
    <t>9-TETRADECYNYL ACETATE</t>
  </si>
  <si>
    <t>P604-B</t>
  </si>
  <si>
    <t>cis-11-TETRADECEN-1-OL</t>
  </si>
  <si>
    <t>P604=A</t>
  </si>
  <si>
    <t>3-TETRADECENE, 14-BROMO-, (3Z)-</t>
  </si>
  <si>
    <t>P6040-95</t>
  </si>
  <si>
    <t>BEDOUKIAN CIS-11-TETRADECENYL ACETATE TECHNICAL PHEROMONE</t>
  </si>
  <si>
    <t>P6040-95B</t>
  </si>
  <si>
    <t>P6040S</t>
  </si>
  <si>
    <t>z-11-TETRADECENYL ACETATE SPECIAL</t>
  </si>
  <si>
    <t>P6041-95</t>
  </si>
  <si>
    <t>z-11-TETRADECEN-1-OL</t>
  </si>
  <si>
    <t>P6041-95B</t>
  </si>
  <si>
    <t>P6042-80</t>
  </si>
  <si>
    <t>BEDOUKIAN TRANS-11-TETRADECENYL ACETATE TECHNICAL PHEROMONE</t>
  </si>
  <si>
    <t>P6042-80B</t>
  </si>
  <si>
    <t>P6042-85</t>
  </si>
  <si>
    <t>TRANS-11-TETRADECENYL ACETATE 85%</t>
  </si>
  <si>
    <t>P6042-90</t>
  </si>
  <si>
    <t>P6042-90B</t>
  </si>
  <si>
    <t>P6042-98B</t>
  </si>
  <si>
    <t>P6043-95</t>
  </si>
  <si>
    <t>e-11-TETRADECEN-1-OL</t>
  </si>
  <si>
    <t>P6044-93</t>
  </si>
  <si>
    <t>BEDOUKIAN z-11-TETRADECENAL TECHNICAL PHEROMONE</t>
  </si>
  <si>
    <t>P6044-93B</t>
  </si>
  <si>
    <t>P6044-A</t>
  </si>
  <si>
    <t>cis-10-TRIDECENYL BROMIDE</t>
  </si>
  <si>
    <t>P6044-B</t>
  </si>
  <si>
    <t>z-11-TETRADECENAL DEA</t>
  </si>
  <si>
    <t>P6045-95</t>
  </si>
  <si>
    <t>P6045-95B</t>
  </si>
  <si>
    <t>P6045-B</t>
  </si>
  <si>
    <t>trans-10-TRIDECENYL BROMIDE</t>
  </si>
  <si>
    <t>P6045-B2</t>
  </si>
  <si>
    <t>trans-10-TRIDECENYL CHLORIDE</t>
  </si>
  <si>
    <t>P6045-C</t>
  </si>
  <si>
    <t>e-11-TETRADECENAL DEA</t>
  </si>
  <si>
    <t>P6046-85</t>
  </si>
  <si>
    <t>e/z-11-TETRADECENYL ACETATE/TETRADECENOL MIX</t>
  </si>
  <si>
    <t>P6049-93</t>
  </si>
  <si>
    <t>z,e-9,12-TETRADECADIENYL ACETATE</t>
  </si>
  <si>
    <t>P6049-93B</t>
  </si>
  <si>
    <t>P6049-OH</t>
  </si>
  <si>
    <t>z,e-9,12-TETRADECADIEN-1-OL</t>
  </si>
  <si>
    <t>P604E-2</t>
  </si>
  <si>
    <t>3-TETRADECENE, 14-BROMO-, (3E)-</t>
  </si>
  <si>
    <t>P604EZAT</t>
  </si>
  <si>
    <t>11-TETRADECENYL ACETATE *NOT AN INVENTORY CODE*</t>
  </si>
  <si>
    <t>P605-AO</t>
  </si>
  <si>
    <t>1-DECANOL, 9,10-DIBROMO-</t>
  </si>
  <si>
    <t>P605-D</t>
  </si>
  <si>
    <t>e-12-TETRADECEN-9-YN-1-OL</t>
  </si>
  <si>
    <t>P605-DXL</t>
  </si>
  <si>
    <t>e-12-TETRADECEN-9-YN-1-OL (CRYSTALLIZED)</t>
  </si>
  <si>
    <t>P605-DXL-ND</t>
  </si>
  <si>
    <t>e-12-TETRADECEN-9-YN-1-OL UNSTRIPPED CRUDE (UP TO 50% HEPTANE)</t>
  </si>
  <si>
    <t>P605-DXL2</t>
  </si>
  <si>
    <t>e-12-TETRADECEN-9-YN-1-OL (2ND CRYSTALLIZATION)</t>
  </si>
  <si>
    <t>P605-DXL2CRUDEML</t>
  </si>
  <si>
    <t>e-12-TETRADECEN-9-YN-1-OL CRUDE MOTHER LIQUOR</t>
  </si>
  <si>
    <t>P605-DXL2STRIPML</t>
  </si>
  <si>
    <t>e-12-TETRADECEN-9-YN-1-OL STRIPPED MOTHER LIQUOR</t>
  </si>
  <si>
    <t>P605-DXLHP</t>
  </si>
  <si>
    <t>e-12-TETRADECEN-9-YN-1-OL (HIGH PURITY CRYSTALS)</t>
  </si>
  <si>
    <t>P605-E</t>
  </si>
  <si>
    <t>P605-EHP</t>
  </si>
  <si>
    <t>z,e-9,12-TETRADECADIEN-1-OL HIGH PURITY</t>
  </si>
  <si>
    <t>P6050-93</t>
  </si>
  <si>
    <t>BEDOUKIAN INDIAN MEAL MOTH TECHNICAL PHEROMONE</t>
  </si>
  <si>
    <t>P6050-93B</t>
  </si>
  <si>
    <t>P6050-99</t>
  </si>
  <si>
    <t>P6050-99B</t>
  </si>
  <si>
    <t>P6051-93</t>
  </si>
  <si>
    <t>P6051-93B</t>
  </si>
  <si>
    <t>P6057-80</t>
  </si>
  <si>
    <t>z-7-TRICOSENE</t>
  </si>
  <si>
    <t>P605CC</t>
  </si>
  <si>
    <t>e-12-TETRADECEN-9-YN-1-YL,2'-TETRAHYDROPYRANYL ETHER</t>
  </si>
  <si>
    <t>P605ECRD</t>
  </si>
  <si>
    <t>z,e-9,12-TETRADECADIEN-1-OL (CRUDE/STRIPPED)</t>
  </si>
  <si>
    <t>P606-A</t>
  </si>
  <si>
    <t>1-BROMOTRIDECANE</t>
  </si>
  <si>
    <t>P606-B</t>
  </si>
  <si>
    <t>9-TRICOSYNE</t>
  </si>
  <si>
    <t>P6060-90</t>
  </si>
  <si>
    <t>TRICOSENE 90</t>
  </si>
  <si>
    <t>P6060-90B</t>
  </si>
  <si>
    <t>P6060-92</t>
  </si>
  <si>
    <t>BEDOUKIAN Z-9-TRICOSENE TECHNICAL PHEROMONE</t>
  </si>
  <si>
    <t>P6060-92B</t>
  </si>
  <si>
    <t>P6060-98</t>
  </si>
  <si>
    <t>P6060ALC</t>
  </si>
  <si>
    <t>TRICOSENE UREA STEP RECOVERED SOLVENT</t>
  </si>
  <si>
    <t>P6060U1L</t>
  </si>
  <si>
    <t>z-9-TRICOSENE ~70% CIS FROM DISSOLVED P6060URE</t>
  </si>
  <si>
    <t>P6060U2L</t>
  </si>
  <si>
    <t>z-9-TRICOSENE ~80% CIS FROM UREA TREATED P6060U1L</t>
  </si>
  <si>
    <t>P6060UBL</t>
  </si>
  <si>
    <t>z-9-TRICOSENE (UREA TREATED FOR BLENDING)</t>
  </si>
  <si>
    <t>P6060URE</t>
  </si>
  <si>
    <t>TRICOSENE UREA COMPLEX (CONTAINS SOLVENT)</t>
  </si>
  <si>
    <t>P607-B</t>
  </si>
  <si>
    <t>ETHYL T-4-TRIDECENOATE</t>
  </si>
  <si>
    <t>P607-C</t>
  </si>
  <si>
    <t>trans-4-TRIDECEN-1-OL</t>
  </si>
  <si>
    <t>P6070-97</t>
  </si>
  <si>
    <t>BEDOUKIAN TPW TECHNICAL PHEROMONE</t>
  </si>
  <si>
    <t>P6070-97B</t>
  </si>
  <si>
    <t>P6070-IS</t>
  </si>
  <si>
    <t>e-4-TRIDECEN-1-YL ACETATE ISOMERIZED (80%E/20%Z)</t>
  </si>
  <si>
    <t>P608-A</t>
  </si>
  <si>
    <t>4-TRIDECYNYL CHLORIDE/BROMIDE MIX</t>
  </si>
  <si>
    <t>P608-B</t>
  </si>
  <si>
    <t>4-TRIDECYNYL ACETATE</t>
  </si>
  <si>
    <t>P6080-93</t>
  </si>
  <si>
    <t>z-4-TRIDECEN-1-YL ACETATE</t>
  </si>
  <si>
    <t>P610-A</t>
  </si>
  <si>
    <t>1-BROMO-5-TETRADECYNE</t>
  </si>
  <si>
    <t>P610-B</t>
  </si>
  <si>
    <t>5-TETRADECYNYL ACETATE</t>
  </si>
  <si>
    <t>P6100-93</t>
  </si>
  <si>
    <t>z-5-TETRADECEN-1-YL ACETATE</t>
  </si>
  <si>
    <t>P6100-93B</t>
  </si>
  <si>
    <t>P6100-95</t>
  </si>
  <si>
    <t>P6110-80</t>
  </si>
  <si>
    <t>z,e-9,11-TETRADECADIEN-1-YL ACETATE</t>
  </si>
  <si>
    <t>P6110-92</t>
  </si>
  <si>
    <t>P6110-92B</t>
  </si>
  <si>
    <t>P6110-HP</t>
  </si>
  <si>
    <t>P6111-90</t>
  </si>
  <si>
    <t>BEDOUKIAN E,E-9,11-TETRADECADIENYL ACETATE TECHNICAL PHEROMONE</t>
  </si>
  <si>
    <t>P6111-98</t>
  </si>
  <si>
    <t>P6111-98B</t>
  </si>
  <si>
    <t>P6120-90</t>
  </si>
  <si>
    <t>z-7-TETRADECENAL</t>
  </si>
  <si>
    <t>P6120-90B</t>
  </si>
  <si>
    <t>P6120-C</t>
  </si>
  <si>
    <t>7-TETRADECYNAL DEA</t>
  </si>
  <si>
    <t>P6120-D</t>
  </si>
  <si>
    <t>z-7-TETRADECENAL DEA</t>
  </si>
  <si>
    <t>P613-B</t>
  </si>
  <si>
    <t>13-CHLORO-5-TRIDECYNE</t>
  </si>
  <si>
    <t>P613-C</t>
  </si>
  <si>
    <t>13-BROMO-5-TRIDECYNE</t>
  </si>
  <si>
    <t>P613-D</t>
  </si>
  <si>
    <t>5-TETRADECYNE, 14,14-DIETHOXY-</t>
  </si>
  <si>
    <t>P613-E</t>
  </si>
  <si>
    <t>5-TETRADECENE, 14,14-DIETHOXY, (5Z)-</t>
  </si>
  <si>
    <t>P6130-93</t>
  </si>
  <si>
    <t>z-9-TETRADECENAL</t>
  </si>
  <si>
    <t>P6130-93B</t>
  </si>
  <si>
    <t>P6140-95</t>
  </si>
  <si>
    <t>z-7-TETRADECEN-2-ONE</t>
  </si>
  <si>
    <t>P6140-95B</t>
  </si>
  <si>
    <t>P6140-A</t>
  </si>
  <si>
    <t>1-BROMO-4-UNDECYNE</t>
  </si>
  <si>
    <t>P6140-AA</t>
  </si>
  <si>
    <t>1-CHLORO-4-UNDECYNE</t>
  </si>
  <si>
    <t>P6140-B</t>
  </si>
  <si>
    <t>7-TETRADECYN-2-ONE</t>
  </si>
  <si>
    <t>P615-A</t>
  </si>
  <si>
    <t>12-CHLORO-6-DODECYNE/12-BROMO-6-DODECYNE</t>
  </si>
  <si>
    <t>P615-B</t>
  </si>
  <si>
    <t>8-TETRADECYN-1-OL</t>
  </si>
  <si>
    <t>P615-C</t>
  </si>
  <si>
    <t>z-8-TETRADECEN-1-OL</t>
  </si>
  <si>
    <t>P6150-85</t>
  </si>
  <si>
    <t>z-8-TETRADECEN-1-YL ACETATE</t>
  </si>
  <si>
    <t>P6150-85B</t>
  </si>
  <si>
    <t>P6150-90</t>
  </si>
  <si>
    <t>P6150-90B</t>
  </si>
  <si>
    <t>P6150-95</t>
  </si>
  <si>
    <t>P6200-98</t>
  </si>
  <si>
    <t>1-TETRADECYL ACETATE</t>
  </si>
  <si>
    <t>P6200-98B</t>
  </si>
  <si>
    <t>P6300-95B</t>
  </si>
  <si>
    <t>z-13-HEXADECEN-11-YN-1-YL ACETATE</t>
  </si>
  <si>
    <t>P6400-90B</t>
  </si>
  <si>
    <t>7-VINYLDECYL ACETATE</t>
  </si>
  <si>
    <t>P6446-93B</t>
  </si>
  <si>
    <t>BLEND OF Z9E12-C14 ACETATE, Z11-C16 ACETATE (90:10)</t>
  </si>
  <si>
    <t>P6450-93B</t>
  </si>
  <si>
    <t>BLEND OF Z9E12-C14 ACETATE, Z11-C16 ACETATE (50:50)</t>
  </si>
  <si>
    <t>P6500-95</t>
  </si>
  <si>
    <t>SORDIDIN (MIXTURE OF ISOMERS)</t>
  </si>
  <si>
    <t>P6640-93B</t>
  </si>
  <si>
    <t>BLEND OF Z9E12-C14 ACETATE, Z9-C14 ALCOHOL, Z11-C16 ACETATE</t>
  </si>
  <si>
    <t>P6670-93B</t>
  </si>
  <si>
    <t>BLEND OF Z9E12-C14 ACETATE, Z9-C14 ALCOHOL (70:30)</t>
  </si>
  <si>
    <t>P6690-93B</t>
  </si>
  <si>
    <t>BLEND OF Z9E12-C14 ACETATE, Z9-C14 ALCOHOL (90:10)</t>
  </si>
  <si>
    <t>P6EC92ON</t>
  </si>
  <si>
    <t>6E-NONEN-2-ONE</t>
  </si>
  <si>
    <t>P7000-95</t>
  </si>
  <si>
    <t>(3S)-1,3-DIHYDROXY-3,7-DIMETHYLOCT-6-EN-2-ONE</t>
  </si>
  <si>
    <t>P7100-98</t>
  </si>
  <si>
    <t>(5E)-6,10-DIMETHYL-5,9-UNDECADIEN-2-OL (RACEMIC E-FUSCUMOL)</t>
  </si>
  <si>
    <t>P7100-98B</t>
  </si>
  <si>
    <t>P7110-98</t>
  </si>
  <si>
    <t>FUSCUMYL ACETATE</t>
  </si>
  <si>
    <t>P7200-85</t>
  </si>
  <si>
    <t>3-HYDROXY-2-OCTANONE (RACEMIC)</t>
  </si>
  <si>
    <t>P7300-88</t>
  </si>
  <si>
    <t>3-HYDROXY-2-HEXANONE (RACEMIC)</t>
  </si>
  <si>
    <t>P7400-98</t>
  </si>
  <si>
    <t>2-(UNDECYLOXY)ETHANOL</t>
  </si>
  <si>
    <t>P7500-95</t>
  </si>
  <si>
    <t>4-(n-HEPTYLOXY)BUTANOL</t>
  </si>
  <si>
    <t>P7600-95</t>
  </si>
  <si>
    <t>4-(n-HEPTYLOXY)BUTANAL</t>
  </si>
  <si>
    <t>P7800-96</t>
  </si>
  <si>
    <t>S-1-METHYLBUTYL (E)-2-METHYL-2-PENTENOATE (DOMINICALURE I)</t>
  </si>
  <si>
    <t>P7900-96</t>
  </si>
  <si>
    <t>S-1-METHYLBUTYL (E)-2,4-DIMETHYL-2-PENTENOATE (DOMINICALURE II)</t>
  </si>
  <si>
    <t>P8010-90</t>
  </si>
  <si>
    <t>(S)-cis-VERBENOL</t>
  </si>
  <si>
    <t>P8010-97</t>
  </si>
  <si>
    <t>P801CRD</t>
  </si>
  <si>
    <t>[s]-cis-VERBENOL CRUDE</t>
  </si>
  <si>
    <t>P8020-97</t>
  </si>
  <si>
    <t>BEDOUKIAN VERBENONE TECHNICAL</t>
  </si>
  <si>
    <t>P900-B</t>
  </si>
  <si>
    <t>P9000-90</t>
  </si>
  <si>
    <t>BEDOUKIAN OFM TECHNICAL PHEROMONE</t>
  </si>
  <si>
    <t>P9000-90B</t>
  </si>
  <si>
    <t>P9000-AC</t>
  </si>
  <si>
    <t>8-DODECENYL ACETATE FOR OFM BLEND</t>
  </si>
  <si>
    <t>P9000-OH</t>
  </si>
  <si>
    <t>z-8-DODECENOL FOR OFM BLEND</t>
  </si>
  <si>
    <t>P900C</t>
  </si>
  <si>
    <t>FRUIT MOTH PHEROMONE BLEND</t>
  </si>
  <si>
    <t>P900EOLB</t>
  </si>
  <si>
    <t>e-8-DODECENOL</t>
  </si>
  <si>
    <t>P9030-85</t>
  </si>
  <si>
    <t>BEDOUKIAN PTB TECHNICAL PHEROMONE</t>
  </si>
  <si>
    <t>P9030-85B</t>
  </si>
  <si>
    <t>P9050EU</t>
  </si>
  <si>
    <t>BEDOUKIAN TUTA ABSOLUTA TECHNICAL PHEROMONE</t>
  </si>
  <si>
    <t>P9050EUB</t>
  </si>
  <si>
    <t>P9050EUS</t>
  </si>
  <si>
    <t>P9050HPB</t>
  </si>
  <si>
    <t>TUTA ABSOLUTA HIGH PURITY</t>
  </si>
  <si>
    <t>P9052-95B</t>
  </si>
  <si>
    <t>e,z-3,8-TETRADECADIENYL ACETATE</t>
  </si>
  <si>
    <t>P9053-85B</t>
  </si>
  <si>
    <t>e,z,z-3,8,11-TETRADECATRIENYL ACETATE</t>
  </si>
  <si>
    <t>P9053-95B</t>
  </si>
  <si>
    <t>P9060-97B</t>
  </si>
  <si>
    <t>8-DODECENYL ACETATE BLEND 95:5 Z:E RATIO</t>
  </si>
  <si>
    <t>P9070-90B</t>
  </si>
  <si>
    <t>Z-11-HEXADECENAL AND Z-9-HEXADECENAL BLEND 97:3 Z11:Z9 RATIO</t>
  </si>
  <si>
    <t>P9100-80</t>
  </si>
  <si>
    <t>e-11-TETRADECENYL ACETATE/e,e-9,11-TETRADECADIENYL ACETATE BLEND</t>
  </si>
  <si>
    <t>P9100-85</t>
  </si>
  <si>
    <t>LBAM PHEROMONE MIXTURE</t>
  </si>
  <si>
    <t>P9100-98</t>
  </si>
  <si>
    <t>HIGH PURITY LBAM PHEROMONE MIXTURE</t>
  </si>
  <si>
    <t>P9100-99</t>
  </si>
  <si>
    <t>LBAM BLEND UHP</t>
  </si>
  <si>
    <t>P911TTDF</t>
  </si>
  <si>
    <t>z,z-9,11-TETRADECADIEN-1-YL FORMATE</t>
  </si>
  <si>
    <t>P9200-90</t>
  </si>
  <si>
    <t>e/z-8-DODECENYL ACETATE BLEND</t>
  </si>
  <si>
    <t>P9200-90B</t>
  </si>
  <si>
    <t>P9200-98</t>
  </si>
  <si>
    <t>P9200-98B</t>
  </si>
  <si>
    <t>P9200-AC</t>
  </si>
  <si>
    <t>e-8-DODECENYL ACETATE (70%E/30%Z)</t>
  </si>
  <si>
    <t>P9200S</t>
  </si>
  <si>
    <t>e/z-8-DODECENYL ACETATE BLEND SPECIAL</t>
  </si>
  <si>
    <t>P9200SB</t>
  </si>
  <si>
    <t>P9300-97</t>
  </si>
  <si>
    <t>BEDOUKIAN L-CARVONE</t>
  </si>
  <si>
    <t>P9400-95</t>
  </si>
  <si>
    <t>GRANDLURE, COMPLETE</t>
  </si>
  <si>
    <t>P9400-95B</t>
  </si>
  <si>
    <t>P9500-96</t>
  </si>
  <si>
    <t>BEDOUKIAN CITRAL TECHNICAL</t>
  </si>
  <si>
    <t>P9500-96B</t>
  </si>
  <si>
    <t>P9700-92B</t>
  </si>
  <si>
    <t>COCOA POD BORER PHEROMONE MIXTURE</t>
  </si>
  <si>
    <t>P9700-AT</t>
  </si>
  <si>
    <t>4,6,10-HEXADECATRIENYL ACETATE (ISOMER MIX)</t>
  </si>
  <si>
    <t>P9700-ATB</t>
  </si>
  <si>
    <t>P9700-OL</t>
  </si>
  <si>
    <t>4,6,10-HEXADECATRIENOL (ISOMER MIX)</t>
  </si>
  <si>
    <t>P9700-OLB</t>
  </si>
  <si>
    <t>P9700S</t>
  </si>
  <si>
    <t>P9EARIUS</t>
  </si>
  <si>
    <t>EARIUS INSULANA PHEROMONE BLEND</t>
  </si>
  <si>
    <t>PARMAEGA</t>
  </si>
  <si>
    <t>PARMAVERT ETHYLENE GLYCOL ACETAL</t>
  </si>
  <si>
    <t>PARMAPGA</t>
  </si>
  <si>
    <t>PARMAVERT PROPYLENE GLYCOL ACETAL</t>
  </si>
  <si>
    <t>PATCHWC-ETOH</t>
  </si>
  <si>
    <t>PATCHOULI OIL WITH CLEARWOOD (10% IN ETOH)</t>
  </si>
  <si>
    <t>PATCHWGC-ETOH</t>
  </si>
  <si>
    <t>PATCHOULI OIL WITH GEOSMIN &amp; CLEARWOOD (10% IN ETOH)</t>
  </si>
  <si>
    <t>PATCHWO-ETOH</t>
  </si>
  <si>
    <t>PATCHOULI OIL WITHOUT (10% IN ETHANOL)</t>
  </si>
  <si>
    <t>PATCHWT-ETOH</t>
  </si>
  <si>
    <t>PATCHOULI OIL WITH 818-SUS (10% IN ETOH)</t>
  </si>
  <si>
    <t>PATCHWTC-ETOH</t>
  </si>
  <si>
    <t>PATCHOULI OIL WITH 818-SUS &amp; CLEARWOOD (10% IN ETOH)</t>
  </si>
  <si>
    <t>PATCHWTGC-ETOH</t>
  </si>
  <si>
    <t>PATCHOULI OIL WITH 818-SUS &amp; CLEARWOOD &amp; GEOSMIN (10% IN ETOH)</t>
  </si>
  <si>
    <t>PBAW-BL</t>
  </si>
  <si>
    <t>BAW BLEND</t>
  </si>
  <si>
    <t>PBAW-BLB</t>
  </si>
  <si>
    <t>PBFL-150</t>
  </si>
  <si>
    <t>BLACK FLAG MOSQUITO OCTENOL LURE</t>
  </si>
  <si>
    <t>PBGBL01</t>
  </si>
  <si>
    <t>cis-4-HEXENYL E,Z-2,4-DECADIENOATE</t>
  </si>
  <si>
    <t>PBGBL02</t>
  </si>
  <si>
    <t>e,e-2,4-HEXADIENYL E,Z-2,4-DECADIENOATE</t>
  </si>
  <si>
    <t>PBGBL03</t>
  </si>
  <si>
    <t>cis-2-PENTENYL E,Z-2,4-DECADIENOATE</t>
  </si>
  <si>
    <t>PBGBL04</t>
  </si>
  <si>
    <t>trans-2-BUTENYL E,Z-2,4-DECADIENOATE</t>
  </si>
  <si>
    <t>PBL-0201</t>
  </si>
  <si>
    <t>BITE-LITE JAR CANDLE</t>
  </si>
  <si>
    <t>PBL-0204</t>
  </si>
  <si>
    <t>BITE-LITE VOTIVE CANDLE (3-PACK)</t>
  </si>
  <si>
    <t>PBL-0205</t>
  </si>
  <si>
    <t>BITE-LITE LUMINARY CANDLE</t>
  </si>
  <si>
    <t>PBL-0206</t>
  </si>
  <si>
    <t>BITE-LITE TIN CANDLE</t>
  </si>
  <si>
    <t>PBL-0207</t>
  </si>
  <si>
    <t>BITE-LITE MINI JAR CANDLE (4-PACK)</t>
  </si>
  <si>
    <t>PBL-0208</t>
  </si>
  <si>
    <t>BITE-LITE PINT JAR CANDLE</t>
  </si>
  <si>
    <t>PBL-0209</t>
  </si>
  <si>
    <t>BITE-LITE 3-WICK CANDLE</t>
  </si>
  <si>
    <t>PBL-0210</t>
  </si>
  <si>
    <t>BITE-LITE SOY WAX VOTIVE CANDLE (6-PACK) USA</t>
  </si>
  <si>
    <t>PBL-0211</t>
  </si>
  <si>
    <t>BITE-LITE SOY WAX 6 OZ TIN CANDLE USA</t>
  </si>
  <si>
    <t>PBL-0212</t>
  </si>
  <si>
    <t>BITE-LITE SOY WAX 20 OZ CYLINDER CANDLE USA</t>
  </si>
  <si>
    <t>PBL-0229</t>
  </si>
  <si>
    <t>ARMADILHA STARTER PART</t>
  </si>
  <si>
    <t>PBL-0230</t>
  </si>
  <si>
    <t>ARMADILHA PLASTIC CANISTER</t>
  </si>
  <si>
    <t>PBL-0231</t>
  </si>
  <si>
    <t>COLLECTION BIN H-TRAP PART #16</t>
  </si>
  <si>
    <t>PBL-0232</t>
  </si>
  <si>
    <t>ANCHOR ROD H-TRAP PART #1</t>
  </si>
  <si>
    <t>PBL-0233</t>
  </si>
  <si>
    <t>GLUE BOARD ARMADILHA PART</t>
  </si>
  <si>
    <t>PBL-0234</t>
  </si>
  <si>
    <t>8 WATT UVA BULB ARMADILHA PART</t>
  </si>
  <si>
    <t>PBL-0235</t>
  </si>
  <si>
    <t>MIDDLE PIPE H-TRAP PART #2</t>
  </si>
  <si>
    <t>PBL-0236</t>
  </si>
  <si>
    <t>TOP PIPE H-TRAP PART #3</t>
  </si>
  <si>
    <t>PBL-0237</t>
  </si>
  <si>
    <t>LONG BOLT H-TRAP PART #4</t>
  </si>
  <si>
    <t>PBL-0238</t>
  </si>
  <si>
    <t>NUT H-TRAP PART #5 (FOR LONG BOLT)</t>
  </si>
  <si>
    <t>PBL-0239</t>
  </si>
  <si>
    <t>SPRING WASHER H-TRAP PART #6</t>
  </si>
  <si>
    <t>PBL-0240</t>
  </si>
  <si>
    <t>BRACKET H-TRAP PART #7</t>
  </si>
  <si>
    <t>PBL-0241</t>
  </si>
  <si>
    <t>STABILIZING RING H-TRAP PART #8</t>
  </si>
  <si>
    <t>PBL-0242</t>
  </si>
  <si>
    <t>BALL H-TRAP PART #9</t>
  </si>
  <si>
    <t>PBL-0243</t>
  </si>
  <si>
    <t>FUNNEL H-TRAP PART #10</t>
  </si>
  <si>
    <t>PBL-0244</t>
  </si>
  <si>
    <t>METAL HOLDER H-TRAP PART #11</t>
  </si>
  <si>
    <t>PBL-0245</t>
  </si>
  <si>
    <t>VELCRO H-TRAP PART #12</t>
  </si>
  <si>
    <t>PBL-0246</t>
  </si>
  <si>
    <t>LONG BALL HOOK H-TRAP PART #13</t>
  </si>
  <si>
    <t>PBL-0247</t>
  </si>
  <si>
    <t>CONNECTOR TUBE SET (3) H-TRAP PART #14 AND #15</t>
  </si>
  <si>
    <t>PBL-0248</t>
  </si>
  <si>
    <t>M8 BOLT H-TRAP PART #17</t>
  </si>
  <si>
    <t>PBL-0249</t>
  </si>
  <si>
    <t>9 WATT UVA BULB ARMADILHA PART</t>
  </si>
  <si>
    <t>PBL-0250</t>
  </si>
  <si>
    <t>ARMADILHA BALLASTS</t>
  </si>
  <si>
    <t>PBL-0262</t>
  </si>
  <si>
    <t>BITE-LITE BITING INSECT LURE</t>
  </si>
  <si>
    <t>PBL-0265</t>
  </si>
  <si>
    <t>H-TRAP PROFESSIONAL HORSEFLY CONTROL SYSTEM</t>
  </si>
  <si>
    <t>PBL-0265T</t>
  </si>
  <si>
    <t>PBL-0266</t>
  </si>
  <si>
    <t>ARMADILHA II INSECT LIGHT TRAP</t>
  </si>
  <si>
    <t>PBL-0267</t>
  </si>
  <si>
    <t>MINI HORSEFLY TRAP</t>
  </si>
  <si>
    <t>PBRMIX01</t>
  </si>
  <si>
    <t>PBRMIX02</t>
  </si>
  <si>
    <t>BR MIX 02</t>
  </si>
  <si>
    <t>PBRMIX03</t>
  </si>
  <si>
    <t>BR MIX 03</t>
  </si>
  <si>
    <t>PC10H22O</t>
  </si>
  <si>
    <t>cis-3-DECEN-1-OL</t>
  </si>
  <si>
    <t>PC1222O2</t>
  </si>
  <si>
    <t>2Z-(5-OCTENYL)-1,3-DIOXANE</t>
  </si>
  <si>
    <t>PC14ENOL</t>
  </si>
  <si>
    <t>z-5-TETRADECENOL</t>
  </si>
  <si>
    <t>PC14H26O</t>
  </si>
  <si>
    <t>z,e-9,11-TETRADECADIEN-1-OL</t>
  </si>
  <si>
    <t>PC14O1</t>
  </si>
  <si>
    <t>4-METHYL-10-BROMO DECANE</t>
  </si>
  <si>
    <t>PC1630O</t>
  </si>
  <si>
    <t>z-7-HEXADECENAL</t>
  </si>
  <si>
    <t>PC1632O</t>
  </si>
  <si>
    <t>HEXADECANAL</t>
  </si>
  <si>
    <t>PC1632OB</t>
  </si>
  <si>
    <t>PC20H38O</t>
  </si>
  <si>
    <t>z-11-OCTADECEN-1-YL ACETATE</t>
  </si>
  <si>
    <t>PC25H42</t>
  </si>
  <si>
    <t>z,z,z,z,z-3,6,9,12,15-PENTACOSAPENTAENE</t>
  </si>
  <si>
    <t>PC7H14O</t>
  </si>
  <si>
    <t>1-HEPTEN-3-OL</t>
  </si>
  <si>
    <t>PC9H16O2</t>
  </si>
  <si>
    <t>endo-BREVICOMIN</t>
  </si>
  <si>
    <t>PC9H18OL</t>
  </si>
  <si>
    <t>1-NONEN-3-OL</t>
  </si>
  <si>
    <t>PCRDN20</t>
  </si>
  <si>
    <t>ETHANOL SOLUTION (20% PICARIDIN)</t>
  </si>
  <si>
    <t>PCSCC</t>
  </si>
  <si>
    <t>CLOAK &amp; SCATTER INSECT REPELLENT CC</t>
  </si>
  <si>
    <t>PDJ-015</t>
  </si>
  <si>
    <t>ISOPROPANOL (CONTAINS 0.15% PROPYL DIHYDROJASMONATE)</t>
  </si>
  <si>
    <t>PDJ-075</t>
  </si>
  <si>
    <t>ISOPROPANOL (CONTAINS 0.075% PROPYL DIHYDROJASMONATE)</t>
  </si>
  <si>
    <t>PDJA</t>
  </si>
  <si>
    <t>PENTADEA</t>
  </si>
  <si>
    <t>PENTANAL DIETHYL ACETAL</t>
  </si>
  <si>
    <t>PET4MEOC</t>
  </si>
  <si>
    <t>ETHYL 4-METHYL OCTANOATE</t>
  </si>
  <si>
    <t>PEXENBRV</t>
  </si>
  <si>
    <t>BREVICOMIN (EXO- AND ENDO-) 50:50 MIX</t>
  </si>
  <si>
    <t>PEXOBREV</t>
  </si>
  <si>
    <t>exo-BREVICOMIN</t>
  </si>
  <si>
    <t>PEZ3814A</t>
  </si>
  <si>
    <t>e,z-3,8-TETRADECADIENYL ACETATE FOR BLENDING</t>
  </si>
  <si>
    <t>PEZ3814AB</t>
  </si>
  <si>
    <t>PEZZ3811</t>
  </si>
  <si>
    <t>e,z,z-3,8,11-TETRADECATRIENYL ACETATE FOR BLENDING</t>
  </si>
  <si>
    <t>PEZZ3811B</t>
  </si>
  <si>
    <t>PFRONTLN</t>
  </si>
  <si>
    <t>FRONTALIN</t>
  </si>
  <si>
    <t>PFSC-E-R</t>
  </si>
  <si>
    <t>(5e)-6,10-DIMETHYL-5,9-UNDECADIEN-2R-OL ((R)-E-FUSCUMOL)</t>
  </si>
  <si>
    <t>PFSC-E-S</t>
  </si>
  <si>
    <t>(5e)-6,10-DIMETHYL-5,9-UNDECADIEN-2S-OL ((S)-E-FUSCUMOL)</t>
  </si>
  <si>
    <t>PFSC-Z-R</t>
  </si>
  <si>
    <t>(5Z)-6,10-DIMETHYL-5,9-UNDECADIEN-2R-OL ((R)-Z-FUSCUMOL)</t>
  </si>
  <si>
    <t>PFSC-Z-S</t>
  </si>
  <si>
    <t>(5Z)-6,10-DIMETHYL-5,9-UNDECADIEN-2S-OL ((S)-Z-FUSCUMOL)</t>
  </si>
  <si>
    <t>PFSCMLMX</t>
  </si>
  <si>
    <t>6,10-DIMETHYL-5,9-UNDECADIEN-2-OL (FUSCUMOL, MIX OF STEREOISOME</t>
  </si>
  <si>
    <t>PFSCZRAC</t>
  </si>
  <si>
    <t>(5Z)-6,10-DIMETHYL-5,9-UNDECADIEN-2-OL (RACEMIC Z-FUSCUMOL)</t>
  </si>
  <si>
    <t>PHACETAT</t>
  </si>
  <si>
    <t>PHENYL ACETATE</t>
  </si>
  <si>
    <t>PHER</t>
  </si>
  <si>
    <t>PHEROMONES NOT OTHERWISE LISTED *NOT AN INVENTORY CODE*</t>
  </si>
  <si>
    <t>PHNR4CPB</t>
  </si>
  <si>
    <t>Test Collaboration PHNR4CPB</t>
  </si>
  <si>
    <t>PHRD4CPB</t>
  </si>
  <si>
    <t>Test Collaboration PHRD4CPB</t>
  </si>
  <si>
    <t>PHWS4CPB</t>
  </si>
  <si>
    <t>Test Collaboration PHWS4CPB</t>
  </si>
  <si>
    <t>PIPADT01</t>
  </si>
  <si>
    <t>ISOPROPANOL (CONTAINS 1% DEET)</t>
  </si>
  <si>
    <t>PIPP4DEC</t>
  </si>
  <si>
    <t>iso-PROPYL-4E-DECENOATE</t>
  </si>
  <si>
    <t>PLCPLCCCOL</t>
  </si>
  <si>
    <t>(+)-cis-PLANOCOCCOL</t>
  </si>
  <si>
    <t>PMD-03</t>
  </si>
  <si>
    <t>ISOPROPANOL (CONTAINS 0.3% PMD)</t>
  </si>
  <si>
    <t>PME2EDEC</t>
  </si>
  <si>
    <t>METHYL-2E-DECENOATE</t>
  </si>
  <si>
    <t>PME4EDEC</t>
  </si>
  <si>
    <t>METHYL-4E-DECENOATE</t>
  </si>
  <si>
    <t>PMEEE246</t>
  </si>
  <si>
    <t>METHYL E,E,E-2,4,6-DECATRIENOATE</t>
  </si>
  <si>
    <t>PMRGDIEN</t>
  </si>
  <si>
    <t>MURGANTIOL DIENES</t>
  </si>
  <si>
    <t>PMURGTIO</t>
  </si>
  <si>
    <t>MURGANTIOL</t>
  </si>
  <si>
    <t>PNGRDSOL</t>
  </si>
  <si>
    <t>NORGRANDISOL</t>
  </si>
  <si>
    <t>PNTSB</t>
  </si>
  <si>
    <t>PNZVR</t>
  </si>
  <si>
    <t>NEZARA VIRIDULA PHEROMONE</t>
  </si>
  <si>
    <t>PNZVRB</t>
  </si>
  <si>
    <t>PP6HYHXT</t>
  </si>
  <si>
    <t>PROPYL 6-HYDROXYHEXANOATE</t>
  </si>
  <si>
    <t>PP6OXHXT</t>
  </si>
  <si>
    <t>PROPYL 6-OXOHEXANOATE</t>
  </si>
  <si>
    <t>PPARGLEV</t>
  </si>
  <si>
    <t>PROPARGYL ACETAL (EVE)</t>
  </si>
  <si>
    <t>PPARGPV</t>
  </si>
  <si>
    <t>PROPARGYL PVE ACETAL</t>
  </si>
  <si>
    <t>PPARGTHP</t>
  </si>
  <si>
    <t>PROPARGYL ACETAL (THP)</t>
  </si>
  <si>
    <t>PPMASC20</t>
  </si>
  <si>
    <t>POLYMER PROTOTYPE MIX (ASCORBIC ACID SOLUTION)</t>
  </si>
  <si>
    <t>PPMCATY</t>
  </si>
  <si>
    <t>POLYMER PROTOTYPE MIX (CATALYST)</t>
  </si>
  <si>
    <t>PPMMAST</t>
  </si>
  <si>
    <t>POLYMER PROTOTYPE MIX (MASTER BLEND)</t>
  </si>
  <si>
    <t>PPZZ6912</t>
  </si>
  <si>
    <t>PROPYL Z,Z-6,9-DODECADIENOATE</t>
  </si>
  <si>
    <t>PRENAL</t>
  </si>
  <si>
    <t>PRENAL (3-METHYL-2-BUTEN-1-AL)</t>
  </si>
  <si>
    <t>PRENYDJL</t>
  </si>
  <si>
    <t>PRENYL DIHYDRO JASMOLATE</t>
  </si>
  <si>
    <t>PRENYLCL</t>
  </si>
  <si>
    <t>PRENYL CHLORIDE</t>
  </si>
  <si>
    <t>PRENYLDJ</t>
  </si>
  <si>
    <t>PRENYL DIHYDRO JASMONATE</t>
  </si>
  <si>
    <t>PRHYNCOL</t>
  </si>
  <si>
    <t>RHYNCHOPHOROL</t>
  </si>
  <si>
    <t>PRNALDMA</t>
  </si>
  <si>
    <t>PRENAL DIMETHYL ACETAL</t>
  </si>
  <si>
    <t>PRNL3HHX</t>
  </si>
  <si>
    <t>PRENYL-3-HYDROXYHEXANOATE</t>
  </si>
  <si>
    <t>PRP9DEC</t>
  </si>
  <si>
    <t>PROPYL 9-DECENOATE</t>
  </si>
  <si>
    <t>PRPG</t>
  </si>
  <si>
    <t>PEAR DEMO BASE (IN PROPYLENE GLYCOL)</t>
  </si>
  <si>
    <t>PRPMESYL</t>
  </si>
  <si>
    <t>PROPYL MESYLATE</t>
  </si>
  <si>
    <t>PRPYLDJ</t>
  </si>
  <si>
    <t>PROPYL DIHYDRO JASMONATE</t>
  </si>
  <si>
    <t>PRPYLDJL</t>
  </si>
  <si>
    <t>PROPYL DIHYDRO JASMOLATE</t>
  </si>
  <si>
    <t>PRPYLJAS</t>
  </si>
  <si>
    <t>PROPYL JASMONATE</t>
  </si>
  <si>
    <t>PSJS</t>
  </si>
  <si>
    <t>SJS PHEROMONE (E) (3,7-DIMETHYL-2(E),7-OCTADIENYL PROPIONATE)</t>
  </si>
  <si>
    <t>PSJSMYLN</t>
  </si>
  <si>
    <t>PSJS (MINOR) 3-METHYLENE-7-METHYL-7-OCTENYL PROPIONATE</t>
  </si>
  <si>
    <t>PSJSZ</t>
  </si>
  <si>
    <t>SJS PHEROMONE (Z) (3,7-DIMETHYL-2(Z),7-OCTADIENYL PROPIONATE)</t>
  </si>
  <si>
    <t>PTSASIGEL</t>
  </si>
  <si>
    <t>PTSA ON SILICA GEL</t>
  </si>
  <si>
    <t>PTSATHF</t>
  </si>
  <si>
    <t>PTSA IN THF</t>
  </si>
  <si>
    <t>PTSFINIC</t>
  </si>
  <si>
    <t>p-TOLUENESULFINIC ACID</t>
  </si>
  <si>
    <t>PTT-250D</t>
  </si>
  <si>
    <t>TRAPTECH MOSQUITO LURE WITH ROCTENOL</t>
  </si>
  <si>
    <t>PTT-250S</t>
  </si>
  <si>
    <t>PTT-300</t>
  </si>
  <si>
    <t>TRAPTECH H</t>
  </si>
  <si>
    <t>PZ312AC</t>
  </si>
  <si>
    <t>z-3-DODECEN-1-YL ACETATE</t>
  </si>
  <si>
    <t>QCGCPMIX</t>
  </si>
  <si>
    <t>QC GC PERFORMANCE MIX</t>
  </si>
  <si>
    <t>QCTEST</t>
  </si>
  <si>
    <t>CLEANING VERIFICATION SAMPLE</t>
  </si>
  <si>
    <t>R-256</t>
  </si>
  <si>
    <t>Chemical Ecology Test Collaboration R-256</t>
  </si>
  <si>
    <t>R-257</t>
  </si>
  <si>
    <t>Chemical Ecology Test Collaboration R-257</t>
  </si>
  <si>
    <t>R-258</t>
  </si>
  <si>
    <t>Chemical Ecology Test Collaboration R-258</t>
  </si>
  <si>
    <t>RAK-TUTA</t>
  </si>
  <si>
    <t>RAK TUTA</t>
  </si>
  <si>
    <t>RBERGMAL</t>
  </si>
  <si>
    <t>(R)-BERGAMAL</t>
  </si>
  <si>
    <t>RD927UNK</t>
  </si>
  <si>
    <t>UNKNOWN FOR ANALYSIS</t>
  </si>
  <si>
    <t>RDSMMGNN</t>
  </si>
  <si>
    <t>(7R)-DESMETHYLMURGANTANONE</t>
  </si>
  <si>
    <t>RED33DIL</t>
  </si>
  <si>
    <t>RED 33 (CI 17200) DILUTION 0.1% in Ethanol SDA 40-B</t>
  </si>
  <si>
    <t>RFA001</t>
  </si>
  <si>
    <t>ARDENT ROSE FRAGRANCE</t>
  </si>
  <si>
    <t>RFA001FMI</t>
  </si>
  <si>
    <t>ARDENT ROSE FRAGRANCE IN ETHANOL (FROM FMI)</t>
  </si>
  <si>
    <t>RFA002</t>
  </si>
  <si>
    <t>ARDENT ROSE ROLLERBALL FORMULA</t>
  </si>
  <si>
    <t>RMNOLID</t>
  </si>
  <si>
    <t>ROMANDOLIDE 979031</t>
  </si>
  <si>
    <t>RMRGCXOL</t>
  </si>
  <si>
    <t>(7R)-DEOXYMURGANTIOL</t>
  </si>
  <si>
    <t>RMRGCXON</t>
  </si>
  <si>
    <t>4-((1R)-1,5-DIMETHYL-4-HEXEN-1-YL)-2-CYCLOHEXEN-1-ONE</t>
  </si>
  <si>
    <t>RRGCPMIX</t>
  </si>
  <si>
    <t>RR GC PERFORMANCE MIX</t>
  </si>
  <si>
    <t>SACWON</t>
  </si>
  <si>
    <t>SPICE ACCORD WITHOUT (NEAT)</t>
  </si>
  <si>
    <t>SALICYAD</t>
  </si>
  <si>
    <t>SALICYLIC ACID</t>
  </si>
  <si>
    <t>SALTMIX</t>
  </si>
  <si>
    <t>SALT MIX</t>
  </si>
  <si>
    <t>SCITRNCL</t>
  </si>
  <si>
    <t>S-CITRONELLYL CHLORIDE</t>
  </si>
  <si>
    <t>SECBMGCL</t>
  </si>
  <si>
    <t>sec-BUTYLMAGNESIUM CHLORIDE IN THF (WATER REACTIVE)</t>
  </si>
  <si>
    <t>SORBPROP</t>
  </si>
  <si>
    <t>SORBYL PROPIONATE (2,4-HEXADIENYL PROPIONATE)</t>
  </si>
  <si>
    <t>SORDEPOX</t>
  </si>
  <si>
    <t>4-(2-ethyl-1,3-dioxolan-2-yl)-2-methyl-1-(oxiran-2-yl)pentan-2-ol</t>
  </si>
  <si>
    <t>SORDOLEF</t>
  </si>
  <si>
    <t>6-(2-ethyl-1,3-dioxolan-2-yl)-4-methyl-hept-1-en-4-ol</t>
  </si>
  <si>
    <t>SPL80</t>
  </si>
  <si>
    <t>SPILANTHOL 80% (UNKNOWN COMPOSITION DETAILS)</t>
  </si>
  <si>
    <t>SPNLIDOL</t>
  </si>
  <si>
    <t>(S)-(+)-trans-NEROLIDOL</t>
  </si>
  <si>
    <t>STBTMS</t>
  </si>
  <si>
    <t>SPENT SOLVENT AND STILL BOTTOMS</t>
  </si>
  <si>
    <t>STRETETH</t>
  </si>
  <si>
    <t>STRAWBERRY ETHYL ETHER NATURAL</t>
  </si>
  <si>
    <t>T12CXDBR</t>
  </si>
  <si>
    <t>trans-1,2-BIS(BROMOMETHYL)CYCLOHEXANE</t>
  </si>
  <si>
    <t>T12CXDCL</t>
  </si>
  <si>
    <t>trans-1,2-BIS(CHLOROMETHYL)CYCLOHEXANE</t>
  </si>
  <si>
    <t>T12CXDMO</t>
  </si>
  <si>
    <t>trans-1,2-CYCLOHEXANEDIMETHANOL</t>
  </si>
  <si>
    <t>T12CXDMOCRD</t>
  </si>
  <si>
    <t>trans-1,2-CYCLOHEXANEDIMETHANOL CRUDE (85-90% TRANS)</t>
  </si>
  <si>
    <t>T12CXDMP</t>
  </si>
  <si>
    <t>trans-1,2-CYCLOHEXANEDIMETHANOL IN 4-PICOLINE (IRGANOX ADDED)</t>
  </si>
  <si>
    <t>T2HEXAL</t>
  </si>
  <si>
    <t>trans-2-HEXENAL (FOR NATURAL TESTING)</t>
  </si>
  <si>
    <t>TBAB-DMF</t>
  </si>
  <si>
    <t>TBAB 31.8% IN DMF (Reprotoxic)</t>
  </si>
  <si>
    <t>TBACH2O</t>
  </si>
  <si>
    <t>0.001% TETRABUTYL AMMONIUM CHLORIDE IN WATER</t>
  </si>
  <si>
    <t>TBPP</t>
  </si>
  <si>
    <t>TRIBUTYL PHOSPHONO PROPIONATE</t>
  </si>
  <si>
    <t>TDTPHPNB</t>
  </si>
  <si>
    <t>TETRADECYLTRIPHENYLPHOSPHONIUM BROMIDE (IN THF)</t>
  </si>
  <si>
    <t>TEMPOC12</t>
  </si>
  <si>
    <t>TEMPO DODECANOATE</t>
  </si>
  <si>
    <t>TGC-ETOH</t>
  </si>
  <si>
    <t>MIXTURE OF 818-SUS &amp; CLEARWOOD &amp; GEOSMIN (10% IN ETOH)</t>
  </si>
  <si>
    <t>THF-TEST</t>
  </si>
  <si>
    <t>TETRAHYDROFURAN FOR TESTING</t>
  </si>
  <si>
    <t>THFNOBHT</t>
  </si>
  <si>
    <t>TETRAHYDROFURAN (THF) WITHOUT BHT</t>
  </si>
  <si>
    <t>THIOCRES</t>
  </si>
  <si>
    <t>THIOCRESSIFOL</t>
  </si>
  <si>
    <t>TKSG001</t>
  </si>
  <si>
    <t>e,z-3,6-NONADIENAL</t>
  </si>
  <si>
    <t>TNRLIDOL</t>
  </si>
  <si>
    <t>trans-NEROLIDOL</t>
  </si>
  <si>
    <t>TOBIPHPP</t>
  </si>
  <si>
    <t>TRIS(O-BIPHENYLYL)PHOSPHITE</t>
  </si>
  <si>
    <t>TOL-DMF</t>
  </si>
  <si>
    <t>TOLUENE 75% DMF 25% (Reprotoxic)</t>
  </si>
  <si>
    <t>TOPREP4N</t>
  </si>
  <si>
    <t>TOPICAL REPELLENT BLEND 4 (NEAT)</t>
  </si>
  <si>
    <t>TPPCUIDMI</t>
  </si>
  <si>
    <t>IODO(BISTRIPHENYLPHOSPHINO)COPPER (I) (15% IN DMI) (reprotoxic)</t>
  </si>
  <si>
    <t>TRIDC3OL</t>
  </si>
  <si>
    <t>1-TRIDECEN-3-OL</t>
  </si>
  <si>
    <t>TRIDEDEA</t>
  </si>
  <si>
    <t>TRIDECANAL DIETHYL ACETAL (TRIDECANAL DEA)</t>
  </si>
  <si>
    <t>TRIMCYDI</t>
  </si>
  <si>
    <t>1,3,3-TRIMETHYLCYCLOHEXADIENE</t>
  </si>
  <si>
    <t>TRIOCTYL</t>
  </si>
  <si>
    <t>TRIOCTYLAMINE</t>
  </si>
  <si>
    <t>TRPMIX-I</t>
  </si>
  <si>
    <t>TERPENE MIX; INTERMEDIATE</t>
  </si>
  <si>
    <t>TRPMN7OL</t>
  </si>
  <si>
    <t>trans-p-MENTHAN-7-OL</t>
  </si>
  <si>
    <t>TTHYAPRT</t>
  </si>
  <si>
    <t>TETRAHYDRO APRITONE</t>
  </si>
  <si>
    <t>TTHYMAOL</t>
  </si>
  <si>
    <t>TETRAHYDRO METHYL APRITOL</t>
  </si>
  <si>
    <t>TTHYMAPN</t>
  </si>
  <si>
    <t>TETRAHYDRO METHYL APRITONE</t>
  </si>
  <si>
    <t>UNDECDEA</t>
  </si>
  <si>
    <t>UNDECANAL DIETHYL ACETAL</t>
  </si>
  <si>
    <t>VANILALC</t>
  </si>
  <si>
    <t>VANILLYL ALCOHOL</t>
  </si>
  <si>
    <t>VARTPERF</t>
  </si>
  <si>
    <t>VARTOL PERFUME</t>
  </si>
  <si>
    <t>VIOL2DIL</t>
  </si>
  <si>
    <t>VIOLET 2 (CI 60725) DILUTION 0.1% in Ethanol SDA 40-B</t>
  </si>
  <si>
    <t>VNPLMI</t>
  </si>
  <si>
    <t>VANILLE PLANIFOLIA MADA INFU P2F 990397</t>
  </si>
  <si>
    <t>WALUHEX</t>
  </si>
  <si>
    <t>WASTE ALUMINA AND HEXANE</t>
  </si>
  <si>
    <t>WCAMUCK</t>
  </si>
  <si>
    <t>WASTE CYANURIC ACID SEMISOLID</t>
  </si>
  <si>
    <t>WCATCCA</t>
  </si>
  <si>
    <t>NON-HAZ WASTE (CYANURIC ACID) FROM TCCA</t>
  </si>
  <si>
    <t>WHPTBZ</t>
  </si>
  <si>
    <t>WASTE HEPTANE WITH BENZENE</t>
  </si>
  <si>
    <t>WS23-015</t>
  </si>
  <si>
    <t>ISOPROPANOL (CONTAINS 0.15% WS-23)</t>
  </si>
  <si>
    <t>WS23-03</t>
  </si>
  <si>
    <t>ISOPROPANOL (CONTAINS 0.3% WS-23)</t>
  </si>
  <si>
    <t>WS23MIX</t>
  </si>
  <si>
    <t>ISOPROPANOL (CONTAINS 0.15% WS-23 + 0.075% BRIMIX)</t>
  </si>
  <si>
    <t>WS3-015</t>
  </si>
  <si>
    <t>ISOPROPANOL (CONTAINS 0.15% WS-3)</t>
  </si>
  <si>
    <t>WS3-03</t>
  </si>
  <si>
    <t>ISOPROPANOL (CONTAINS 0.3% WS-3)</t>
  </si>
  <si>
    <t>WS3MIX</t>
  </si>
  <si>
    <t>ISOPROPANOL (CONTAINS 0.3% WS-3 + 0.075% BRIMIX)</t>
  </si>
  <si>
    <t>WSOLVBZ</t>
  </si>
  <si>
    <t>WASTE SOLVENTS WITH BENZENE</t>
  </si>
  <si>
    <t>WSTSTBT</t>
  </si>
  <si>
    <t>NON-HAZ SOLID STILL BOTTOMS</t>
  </si>
  <si>
    <t>WTHFBZ</t>
  </si>
  <si>
    <t>WASTE TETRAHYDROFURAN WITH BENZENE</t>
  </si>
  <si>
    <t>WTOLBZ</t>
  </si>
  <si>
    <t>WASTE TOLUENE WITH BENZENE (Reprotoxic)</t>
  </si>
  <si>
    <t>WTPPO</t>
  </si>
  <si>
    <t>NON-HAZ WASTE TRIPHENYLPHOSPHINE OXIDE</t>
  </si>
  <si>
    <t>WTR179</t>
  </si>
  <si>
    <t>WATER WITH 179</t>
  </si>
  <si>
    <t>WTR282</t>
  </si>
  <si>
    <t>WATER WITH 282</t>
  </si>
  <si>
    <t>WTR284MCT</t>
  </si>
  <si>
    <t>WATER WITH 284MCT</t>
  </si>
  <si>
    <t>WTR356</t>
  </si>
  <si>
    <t>WATER WITH 356</t>
  </si>
  <si>
    <t>WTR359</t>
  </si>
  <si>
    <t>WATER WITH 359</t>
  </si>
  <si>
    <t>WTR369</t>
  </si>
  <si>
    <t>WATER WITH 369</t>
  </si>
  <si>
    <t>WTR375</t>
  </si>
  <si>
    <t>WATER WITH 375</t>
  </si>
  <si>
    <t>WTR379</t>
  </si>
  <si>
    <t>WATER WITH 379</t>
  </si>
  <si>
    <t>WTR387</t>
  </si>
  <si>
    <t>WATER WITH 387</t>
  </si>
  <si>
    <t>WTR390</t>
  </si>
  <si>
    <t>WATER WITH 390</t>
  </si>
  <si>
    <t>WTR410</t>
  </si>
  <si>
    <t>WATER WITH 410</t>
  </si>
  <si>
    <t>WTR493</t>
  </si>
  <si>
    <t>WATER WITH 493</t>
  </si>
  <si>
    <t>WTR512</t>
  </si>
  <si>
    <t>WATER WITH 512</t>
  </si>
  <si>
    <t>WTR536</t>
  </si>
  <si>
    <t>WATER WITH 536</t>
  </si>
  <si>
    <t>WTR728</t>
  </si>
  <si>
    <t>WATER WITH 728</t>
  </si>
  <si>
    <t>WTR818-SUS</t>
  </si>
  <si>
    <t>WATER WITH 818-SUS</t>
  </si>
  <si>
    <t>WTR857</t>
  </si>
  <si>
    <t>WATER WITH 857</t>
  </si>
  <si>
    <t>WTR9840</t>
  </si>
  <si>
    <t>WATER WITH 9840</t>
  </si>
  <si>
    <t>WTRET135</t>
  </si>
  <si>
    <t>WATER WITH 135 (CONTAINS ETHANOL) - 0.2 PPM</t>
  </si>
  <si>
    <t>WTRET135-2</t>
  </si>
  <si>
    <t>WATER WITH 135 (CONTAINS ETHANOL) - 10 PPM</t>
  </si>
  <si>
    <t>WTRET170</t>
  </si>
  <si>
    <t>WATER WITH 170 (CONTAINS ETHANOL) - 1 PPM</t>
  </si>
  <si>
    <t>WTRET255</t>
  </si>
  <si>
    <t>WATER WITH 255 (CONTAINS ETHANOL) - 10 PPM</t>
  </si>
  <si>
    <t>WTRET282</t>
  </si>
  <si>
    <t>WATER WITH 282 (CONTAINS ETHANOL)</t>
  </si>
  <si>
    <t>WTRET330</t>
  </si>
  <si>
    <t>WATER WITH 330 (CONTAINS ETHANOL) - 1.5 PPM</t>
  </si>
  <si>
    <t>WTRET352</t>
  </si>
  <si>
    <t>WATER WITH 352 (CONTAINS ETHANOL)</t>
  </si>
  <si>
    <t>WTRET354</t>
  </si>
  <si>
    <t>WATER WITH 354 (CONTAINS ETHANOL)</t>
  </si>
  <si>
    <t>WTRET363-2</t>
  </si>
  <si>
    <t>WATER WITH 363 (CONTAINS ETHANOL) - 10 PPB</t>
  </si>
  <si>
    <t>WTRET363CB</t>
  </si>
  <si>
    <t>WATER WITH 363 (CONTAINS ETHANOL) - 15 PPB</t>
  </si>
  <si>
    <t>WTRET493</t>
  </si>
  <si>
    <t>WATER WITH 493 (CONTAINS ETHANOL)</t>
  </si>
  <si>
    <t>WTRET614</t>
  </si>
  <si>
    <t>WATER WITH 614 (CONTAINS ETHANOL)</t>
  </si>
  <si>
    <t>WTRET728</t>
  </si>
  <si>
    <t>WATER WITH 728 (CONTAINS ETHANOL)</t>
  </si>
  <si>
    <t>WTRET737</t>
  </si>
  <si>
    <t>WATER WITH 737 (CONTAINS ETHANOL)</t>
  </si>
  <si>
    <t>WWACIDIC</t>
  </si>
  <si>
    <t>WASTE WATER ACIDIC (PH&lt;2)</t>
  </si>
  <si>
    <t>WWBASIC</t>
  </si>
  <si>
    <t>WASTE WATER BASIC (PH&gt;12)</t>
  </si>
  <si>
    <t>WWGBLPH2-12</t>
  </si>
  <si>
    <t>GBL WASTE WATER (PH 2-12)</t>
  </si>
  <si>
    <t>WWGBLPHACIDIC</t>
  </si>
  <si>
    <t>GBL WASTE WATER ACIDIC (PH&lt;2)</t>
  </si>
  <si>
    <t>WWGBLPHBASIC</t>
  </si>
  <si>
    <t>GBL WASTE WATER BASIC (PH&gt;12)</t>
  </si>
  <si>
    <t>WWPH2-12</t>
  </si>
  <si>
    <t>WASTE WATER (PH 2-12)</t>
  </si>
  <si>
    <t>WWWTGACIDIC</t>
  </si>
  <si>
    <t>WITTIG WASTE WATER ACIDIC (PH&lt;2) CH1864093B</t>
  </si>
  <si>
    <t>WWWTGBASIC</t>
  </si>
  <si>
    <t>WITTIG WASTE WATER BASIC (PH&gt;12) CH1864110B</t>
  </si>
  <si>
    <t>WWWTGPH2-12</t>
  </si>
  <si>
    <t>WITTIG WASTE WATER (PH 2-12) CH1864139B</t>
  </si>
  <si>
    <t>WZINCHP</t>
  </si>
  <si>
    <t>WASTE ZINC FILTER CAKE</t>
  </si>
  <si>
    <t>X6030-F01</t>
  </si>
  <si>
    <t>FALL ARMY WORM PHEROMONE FORMULATION</t>
  </si>
  <si>
    <t>X9050-F01</t>
  </si>
  <si>
    <t>TUTA ABSOLUTA PHEROMONE FORMULATION</t>
  </si>
  <si>
    <t>X9200-F01</t>
  </si>
  <si>
    <t>FCM PHEROMONE FORMULATION for dispensers</t>
  </si>
  <si>
    <t>Z1012OAC</t>
  </si>
  <si>
    <t>z-10-DODECENYL ACETATE</t>
  </si>
  <si>
    <t>Z1012OH</t>
  </si>
  <si>
    <t>z-10-DODECENOL</t>
  </si>
  <si>
    <t>Z1015AL</t>
  </si>
  <si>
    <t>cis-10-PENTADECENAL</t>
  </si>
  <si>
    <t>Z1015DEA</t>
  </si>
  <si>
    <t>cis-10-PENTADECENAL DEA</t>
  </si>
  <si>
    <t>Z10C15BR</t>
  </si>
  <si>
    <t>cis-10-PENTADECENYL BROMIDE</t>
  </si>
  <si>
    <t>Z10C15CL</t>
  </si>
  <si>
    <t>cis-10-PENTADECENYL CHLORIDE</t>
  </si>
  <si>
    <t>Z10C15OL</t>
  </si>
  <si>
    <t>CIS-10-PENTADECEN-1-OL</t>
  </si>
  <si>
    <t>Z1116DEA</t>
  </si>
  <si>
    <t>z-11-HEXADECENAL DEA</t>
  </si>
  <si>
    <t>Z11C14OL</t>
  </si>
  <si>
    <t>z-11-TETRADECEN-1-OL (CRUDE)</t>
  </si>
  <si>
    <t>Z11C16OL</t>
  </si>
  <si>
    <t>Z1318ENEGA</t>
  </si>
  <si>
    <t>z-13-OCTADECENAL ETHYLENE GLYCOL ACETAL (reprotox)</t>
  </si>
  <si>
    <t>Z1318ENEGACRF</t>
  </si>
  <si>
    <t>z-13-OCTADECENAL ETHYLENE GLYCOL ACETAL CRUDE FILTRATE (reprotox)</t>
  </si>
  <si>
    <t>Z2C8ENOL</t>
  </si>
  <si>
    <t>z-2-OCTEN-1-OL</t>
  </si>
  <si>
    <t>Z2HP2UENL</t>
  </si>
  <si>
    <t>z-2-HEPTYL-2-UNDECENAL</t>
  </si>
  <si>
    <t>Z3C09OL</t>
  </si>
  <si>
    <t>cis-3-NONEN-1-OL INTERMEDIATE USE ONLY</t>
  </si>
  <si>
    <t>Z3C11ENBR</t>
  </si>
  <si>
    <t>cis-3-UNDECENYL BROMIDE</t>
  </si>
  <si>
    <t>Z3C11ENCL</t>
  </si>
  <si>
    <t>cis-3-UNDECENYL CHLORIDE</t>
  </si>
  <si>
    <t>Z3C11OL</t>
  </si>
  <si>
    <t>cis-3-UNDECEN-1-OL</t>
  </si>
  <si>
    <t>Z3C5ENOL</t>
  </si>
  <si>
    <t>cis-3-PENTEN-1-OL</t>
  </si>
  <si>
    <t>Z3C8ENBR</t>
  </si>
  <si>
    <t>cis-3-OCTENYL BROMIDE</t>
  </si>
  <si>
    <t>Z3C9ENBR</t>
  </si>
  <si>
    <t>cis-3-NONENYL BROMIDE</t>
  </si>
  <si>
    <t>Z3C9ENCL</t>
  </si>
  <si>
    <t>cis-3-NONENYL CHLORIDE (carcinogen, reprotox)</t>
  </si>
  <si>
    <t>Z3HTP-ACTNL</t>
  </si>
  <si>
    <t>cis-3-HEXENYL PHOSPHONIUM BROMIDE IN ACETONITRILE</t>
  </si>
  <si>
    <t>Z3HTPHPB</t>
  </si>
  <si>
    <t>cis-3-HEXENYL TRIPHENYLPHOSPHONIUM BROMIDE</t>
  </si>
  <si>
    <t>Z3HX2MPN</t>
  </si>
  <si>
    <t>cis-3-HEXENYL 2-METHYLPENTANOATE</t>
  </si>
  <si>
    <t>Z3HX3HHX</t>
  </si>
  <si>
    <t>cis-3-HEXENYL-3-HYDROXYHEXANOATE</t>
  </si>
  <si>
    <t>Z3HX9DEC</t>
  </si>
  <si>
    <t>cis-3-HEXENYL 9-DECENOATE</t>
  </si>
  <si>
    <t>Z3HXE2HX</t>
  </si>
  <si>
    <t>cis3-HEXENYL TRANS-2-HEXENOATE</t>
  </si>
  <si>
    <t>Z3HXE3HX</t>
  </si>
  <si>
    <t>cis3-HEXENYL TRANS-3-HEXENOATE</t>
  </si>
  <si>
    <t>Z3HXMGTM</t>
  </si>
  <si>
    <t>cis-3-HEXENYL MAGNESIUM CHLORIDE IN THF W/ TMEDA (WATER REACTIVE)</t>
  </si>
  <si>
    <t>Z3HXNBRT</t>
  </si>
  <si>
    <t>tri-cis-3-HEXENYL BORATE</t>
  </si>
  <si>
    <t>Z41013LD</t>
  </si>
  <si>
    <t>z,z-4,10-TRIDECADIENAL IN DPG</t>
  </si>
  <si>
    <t>Z410ENBR</t>
  </si>
  <si>
    <t>z-4-DECENYL BROMIDE</t>
  </si>
  <si>
    <t>Z410NTET</t>
  </si>
  <si>
    <t>Z-4-DECENE NITRILE IN ETHANOL</t>
  </si>
  <si>
    <t>Z410TPPB</t>
  </si>
  <si>
    <t>z-4-DECENYL TRIPHENYLPHOSPHONIUM BROMIDE (IN THF/DIGLYME) (Repro)</t>
  </si>
  <si>
    <t>Z412ENAT</t>
  </si>
  <si>
    <t>z-4-DODECENYL ACETATE</t>
  </si>
  <si>
    <t>Z412ENOL</t>
  </si>
  <si>
    <t>z-4-DODECENOL</t>
  </si>
  <si>
    <t>Z4C07ACD</t>
  </si>
  <si>
    <t>z-4-HEPTENOIC ACID</t>
  </si>
  <si>
    <t>Z4C07DEA</t>
  </si>
  <si>
    <t>cis-4-HEPTENAL DIETHYL ACETAL</t>
  </si>
  <si>
    <t>Z4C07DEA-ND</t>
  </si>
  <si>
    <t>cis-4-HEPTENAL DIETHYL ACETAL STRIPPED</t>
  </si>
  <si>
    <t>Z4C07DMA</t>
  </si>
  <si>
    <t>cis-4-HEPTENAL DIMETHYL ACETAL</t>
  </si>
  <si>
    <t>Z4C08ACD</t>
  </si>
  <si>
    <t>z-4-OCTENOIC ACID</t>
  </si>
  <si>
    <t>Z4C10DEA</t>
  </si>
  <si>
    <t>cis-4-DECENAL DIETHYL ACETAL</t>
  </si>
  <si>
    <t>Z4C10NIT</t>
  </si>
  <si>
    <t>z-4-DECENENITRILE</t>
  </si>
  <si>
    <t>Z4C10PRP</t>
  </si>
  <si>
    <t>z-4-DECENYL PROPIONATE</t>
  </si>
  <si>
    <t>Z4C12DEA</t>
  </si>
  <si>
    <t>cis-4-DODECENAL DIETHYL ACETAL</t>
  </si>
  <si>
    <t>Z4C6ENBR</t>
  </si>
  <si>
    <t>cis-4-HEXENYL BROMIDE</t>
  </si>
  <si>
    <t>Z4C7ENBR</t>
  </si>
  <si>
    <t>cis-4-HEPTENYL BROMIDE</t>
  </si>
  <si>
    <t>Z4DDCPRP</t>
  </si>
  <si>
    <t>z-4-DODECENYL PROPIONATE</t>
  </si>
  <si>
    <t>Z4E68AL</t>
  </si>
  <si>
    <t>(4Z,6E)-OCTADIENAL</t>
  </si>
  <si>
    <t>Z4E68OL</t>
  </si>
  <si>
    <t>(4Z,6E)-OCTADIENOL</t>
  </si>
  <si>
    <t>Z4E68PRP</t>
  </si>
  <si>
    <t>(4Z,6E)-OCTADIENYL PROPIONATE</t>
  </si>
  <si>
    <t>Z4E811AD</t>
  </si>
  <si>
    <t>z,e-4,8-UNDECADIENOIC ACID</t>
  </si>
  <si>
    <t>Z4UDECNT</t>
  </si>
  <si>
    <t>z-4-UNDECENENITRILE</t>
  </si>
  <si>
    <t>Z5C8ACE</t>
  </si>
  <si>
    <t>cis-5-OCTENYL ACETATE</t>
  </si>
  <si>
    <t>Z5C8ENBR</t>
  </si>
  <si>
    <t>Z5C8ENCL</t>
  </si>
  <si>
    <t>cis-5-OCTENYL CHLORIDE</t>
  </si>
  <si>
    <t>Z5C8MGCL</t>
  </si>
  <si>
    <t>cis-5-OCTENYL MAGNESIUM CHLORIDE (WATER REACTIVE)</t>
  </si>
  <si>
    <t>Z610ENCL</t>
  </si>
  <si>
    <t>z-6-DECENYL CHLORIDE</t>
  </si>
  <si>
    <t>Z611EN-D</t>
  </si>
  <si>
    <t>cis-6-UNDECENAL IN DPG</t>
  </si>
  <si>
    <t>Z611ENAL</t>
  </si>
  <si>
    <t>z-6-UNDECENAL</t>
  </si>
  <si>
    <t>Z612ENAL</t>
  </si>
  <si>
    <t>cis-6-DODECENAL (INTERMEDIATE CODE)</t>
  </si>
  <si>
    <t>Z612OH</t>
  </si>
  <si>
    <t>z-6-DODECENOL</t>
  </si>
  <si>
    <t>Z6C16ACD</t>
  </si>
  <si>
    <t>z-6-HEXADECENOIC ACID</t>
  </si>
  <si>
    <t>Z6C9ENCL</t>
  </si>
  <si>
    <t>cis-6-NONENYL CHLORIDE</t>
  </si>
  <si>
    <t>Z6C9MGCL</t>
  </si>
  <si>
    <t>cis-6-NONENYL MAGNESIUM CHLORIDE IN THF (WATER REACTIVE)</t>
  </si>
  <si>
    <t>Z6E810AL</t>
  </si>
  <si>
    <t>z,e-6,8-DECADIENAL</t>
  </si>
  <si>
    <t>Z710ENBR</t>
  </si>
  <si>
    <t>z-7-DECENYL BROMIDE</t>
  </si>
  <si>
    <t>Z7D14DIO</t>
  </si>
  <si>
    <t>z-7-DECENE-1,4-DIOL</t>
  </si>
  <si>
    <t>Z7DDCFMT</t>
  </si>
  <si>
    <t>z-7-DODECENYL FORMATE</t>
  </si>
  <si>
    <t>Z811ENOL</t>
  </si>
  <si>
    <t>z-8-UNDECEN-1-OL</t>
  </si>
  <si>
    <t>Z812ENAL</t>
  </si>
  <si>
    <t>cis-8-DODECENAL</t>
  </si>
  <si>
    <t>Z812ENCL</t>
  </si>
  <si>
    <t>z-8-DODECENYL CHLORIDE</t>
  </si>
  <si>
    <t>Z912ENBR</t>
  </si>
  <si>
    <t>z-9-DODECENYL BROMIDE</t>
  </si>
  <si>
    <t>Z912ENCL</t>
  </si>
  <si>
    <t>z-9-DODECENYL CHLORIDE</t>
  </si>
  <si>
    <t>Z914ENCL</t>
  </si>
  <si>
    <t>cis-9-TETRADECENYL CHLORIDE</t>
  </si>
  <si>
    <t>Z916ATCD</t>
  </si>
  <si>
    <t>z-9-HEXADECENYL ACETATE CRUDE (NOT UREA TREATED)</t>
  </si>
  <si>
    <t>Z916ATUL</t>
  </si>
  <si>
    <t>z-9-HEXADECENYL ACETATE (FROM DISSOLVED UREA COMPLEX)</t>
  </si>
  <si>
    <t>Z916ATUT</t>
  </si>
  <si>
    <t>z-9-HEXADECENYL ACETATE (UREA TREATED)</t>
  </si>
  <si>
    <t>Z916OL</t>
  </si>
  <si>
    <t>z-9-HEXADECENOL (INTERMEDIATE CODE)</t>
  </si>
  <si>
    <t>Z918AT80</t>
  </si>
  <si>
    <t>z-9-OCTADECENYL ACETATE (80% CIS)</t>
  </si>
  <si>
    <t>Z918AT87</t>
  </si>
  <si>
    <t>z-9-OCTADECENYL ACETATE (87% CIS)</t>
  </si>
  <si>
    <t>Z918ATUB</t>
  </si>
  <si>
    <t>z-9-OCTADECENYL ACETATE (UREA TREATED FOR BLENDING)</t>
  </si>
  <si>
    <t>Z918ATUC</t>
  </si>
  <si>
    <t>z-9-OCTADECENYL ACETATE (UREA COMPLEX CONTAINING SOLVENT)</t>
  </si>
  <si>
    <t>Z918ATUL</t>
  </si>
  <si>
    <t>z-9-OCTADECENYL ACETATE (FROM DISSOLVED UREA COMPLEX)</t>
  </si>
  <si>
    <t>Z918OH80</t>
  </si>
  <si>
    <t>z-9-OCTADECEN-1-OL (80% CIS)</t>
  </si>
  <si>
    <t>Z918OH87</t>
  </si>
  <si>
    <t>z-9-OCTADECEN-1-OL (87% CIS)</t>
  </si>
  <si>
    <t>Z918OH9X</t>
  </si>
  <si>
    <t>z-9-OCTADECEN-1-OL (HIGH CIS 90+%)</t>
  </si>
  <si>
    <t>Z9C16OL</t>
  </si>
  <si>
    <t>z-9-HEXADECENOL (NO REWORK)</t>
  </si>
  <si>
    <t>Z9DDCFMT</t>
  </si>
  <si>
    <t>z-9-DODECENYL FORMATE</t>
  </si>
  <si>
    <t>Z9DDCNIT</t>
  </si>
  <si>
    <t>Z-9-DODECENENITRILE</t>
  </si>
  <si>
    <t>Z9HPTCSN</t>
  </si>
  <si>
    <t>z-9-HEPTACOSENE</t>
  </si>
  <si>
    <t>Z9TTCSN</t>
  </si>
  <si>
    <t>z-9-TETRACOSENE</t>
  </si>
  <si>
    <t>ZE412C16</t>
  </si>
  <si>
    <t>z,e-4,12-HEXADECADIENE</t>
  </si>
  <si>
    <t>ZE468DEA</t>
  </si>
  <si>
    <t>(4Z,6E)-OCTADIENAL DIETHYL ACETAL</t>
  </si>
  <si>
    <t>ZE4811AC</t>
  </si>
  <si>
    <t>z,e-4,8-UNDECADIENYL ACETATE</t>
  </si>
  <si>
    <t>ZE4811AL</t>
  </si>
  <si>
    <t>z,e-4,8-UNDECADIENAL</t>
  </si>
  <si>
    <t>ZE4811ALDPG</t>
  </si>
  <si>
    <t>z,e-4,8-UNDECADIENAL IN DPG</t>
  </si>
  <si>
    <t>ZE4811NT</t>
  </si>
  <si>
    <t>z,e-4,8-UNDECADIENENITRILE</t>
  </si>
  <si>
    <t>ZE4811OL</t>
  </si>
  <si>
    <t>z,e-4,8-UNDECADIENOL</t>
  </si>
  <si>
    <t>ZE7911DF</t>
  </si>
  <si>
    <t>z,e-7,9,11-DODECATRIEN-1-YL FORMATE</t>
  </si>
  <si>
    <t>ZE81012O</t>
  </si>
  <si>
    <t>z,e-8,10-Dodecadienol</t>
  </si>
  <si>
    <t>ZE810DDA</t>
  </si>
  <si>
    <t>z,e-8,10-DODECADIEN-1-YL ACETATE</t>
  </si>
  <si>
    <t>ZINCHPUNK</t>
  </si>
  <si>
    <t>ZINC FILTER CAKE UNKNOWN CHECK</t>
  </si>
  <si>
    <t>ZNCU-MIX</t>
  </si>
  <si>
    <t>ZINC-COPPER COUPLE MIXTURE (MAY CONTAIN N-BUTANOL)</t>
  </si>
  <si>
    <t>ZZ39C12</t>
  </si>
  <si>
    <t>z,z-3,9-DODECADIENE</t>
  </si>
  <si>
    <t>ZZ41013A</t>
  </si>
  <si>
    <t>z,z-4,10-TRIDECADIENAL</t>
  </si>
  <si>
    <t>ZZ41013N</t>
  </si>
  <si>
    <t>z,z-4,10-TRIDECADIENENITRILE</t>
  </si>
  <si>
    <t>ZZ412C16</t>
  </si>
  <si>
    <t>z,z-4,12-HEXADECADIENE</t>
  </si>
  <si>
    <t>ZZ47DDNT</t>
  </si>
  <si>
    <t>z,z-4,7-DECADIENENITRILE</t>
  </si>
  <si>
    <t>ZZ4810AL</t>
  </si>
  <si>
    <t>z,z-4,8-DECADIENAL</t>
  </si>
  <si>
    <t>ZZ4811AL</t>
  </si>
  <si>
    <t>z,z-4,8-UNDECADIENAL</t>
  </si>
  <si>
    <t>ZZ4811NT</t>
  </si>
  <si>
    <t>z,z-4,8-UNDECADIENENITRILE</t>
  </si>
  <si>
    <t>ZZ4811OL</t>
  </si>
  <si>
    <t>z,z-4,8-UNDECADIENOL</t>
  </si>
  <si>
    <t>ZZ4912DA</t>
  </si>
  <si>
    <t>z,z-4,9-DODECADIENAL DEA</t>
  </si>
  <si>
    <t>ZZ4912LD</t>
  </si>
  <si>
    <t>z,z-4,9-DODECADIENAL IN DPG</t>
  </si>
  <si>
    <t>ZZ4912ND</t>
  </si>
  <si>
    <t>z,z-4,9-DODECADIENENITRILE IN DPG</t>
  </si>
  <si>
    <t>ZZ4912NE</t>
  </si>
  <si>
    <t>z,z-4,9-DODECADIENENITRILE (IN ETHANOL)</t>
  </si>
  <si>
    <t>ZZ4912NT</t>
  </si>
  <si>
    <t>z,z-4,9-DODECADIENENITRILE</t>
  </si>
  <si>
    <t>ZZ581-TA</t>
  </si>
  <si>
    <t>z,z-5,8-UNDECADIENYL ACETATE (10% IN TRIACETIN)</t>
  </si>
  <si>
    <t>ZZ5811AT</t>
  </si>
  <si>
    <t>z,z-5,8-UNDECADIENYL ACETATE</t>
  </si>
  <si>
    <t>ZZ5811BC</t>
  </si>
  <si>
    <t>z,z-5,8-UNDECADIENYL BROMIDE/CHLORIDE MIX</t>
  </si>
  <si>
    <t>ZZ6912AC</t>
  </si>
  <si>
    <t>z,z-6,9-DODECADIEN-1-YL ACETATE</t>
  </si>
  <si>
    <t>ZZ6912AL</t>
  </si>
  <si>
    <t>z,z-6,9-DODECADIENAL</t>
  </si>
  <si>
    <t>ZZ6912DA</t>
  </si>
  <si>
    <t>z,z-6,9-DODECADIENAL DEA</t>
  </si>
  <si>
    <t>ZZ6912MP</t>
  </si>
  <si>
    <t>(6Z,9Z)-1-MORPHOLINODODECADIEN-1-ONE</t>
  </si>
  <si>
    <t>ZZ6912OL</t>
  </si>
  <si>
    <t>z,z-6,9-DODECADIENOL</t>
  </si>
  <si>
    <t>ZZ81012O</t>
  </si>
  <si>
    <t>z,z-8,10-Dodecadienol</t>
  </si>
  <si>
    <t>ZZ91114O</t>
  </si>
  <si>
    <t>z,z-9,11-TETRADECADIEN-1-OL</t>
  </si>
  <si>
    <t>ZZZ18OL</t>
  </si>
  <si>
    <t>z,z,z-9,12,15-OCTADECATRIEN-1-OL</t>
  </si>
  <si>
    <t>ZZZ36923</t>
  </si>
  <si>
    <t>z,z,z-3,6,9-TRICOSATRIENE</t>
  </si>
  <si>
    <t>ZZZ369BR</t>
  </si>
  <si>
    <t>(3Z,6Z,9Z)-18-BROMO-3,6,9-OCTADECATRIENE</t>
  </si>
  <si>
    <t>DG Class</t>
  </si>
  <si>
    <t>Total Quantity (Kg)</t>
  </si>
  <si>
    <t>Kilos/Container</t>
  </si>
  <si>
    <t># of Containers</t>
  </si>
  <si>
    <t>Estimated Freight</t>
  </si>
  <si>
    <t>Product 1</t>
  </si>
  <si>
    <t>Product 2</t>
  </si>
  <si>
    <t>Product 3</t>
  </si>
  <si>
    <t>Product 4</t>
  </si>
  <si>
    <t>Product 5</t>
  </si>
  <si>
    <t>Extra Weight due to more containers</t>
  </si>
  <si>
    <t>Total Product Weight</t>
  </si>
  <si>
    <t>Total Weight</t>
  </si>
  <si>
    <t>Zone</t>
  </si>
  <si>
    <t>COUNTRY</t>
  </si>
  <si>
    <t>ZONE</t>
  </si>
  <si>
    <t>DG</t>
  </si>
  <si>
    <t>AFGHANISTAN</t>
  </si>
  <si>
    <t>M</t>
  </si>
  <si>
    <t>ALBANIA</t>
  </si>
  <si>
    <t>ALGERIA</t>
  </si>
  <si>
    <t>AMERICAN SAMOA</t>
  </si>
  <si>
    <t>ANDORRA</t>
  </si>
  <si>
    <t>H</t>
  </si>
  <si>
    <t>ANGOLA</t>
  </si>
  <si>
    <t>ANGUILLA</t>
  </si>
  <si>
    <t>I</t>
  </si>
  <si>
    <t>ANTIGUA</t>
  </si>
  <si>
    <t>ARGENTINA</t>
  </si>
  <si>
    <t>L</t>
  </si>
  <si>
    <t>ARMENIA</t>
  </si>
  <si>
    <t>ARUBA</t>
  </si>
  <si>
    <t>AUSTRALIA</t>
  </si>
  <si>
    <t>J</t>
  </si>
  <si>
    <t>AUSTRIA</t>
  </si>
  <si>
    <t>AZERBAIJAN</t>
  </si>
  <si>
    <t>AZORES</t>
  </si>
  <si>
    <t>BAHAMAS</t>
  </si>
  <si>
    <t>BAHRAIN</t>
  </si>
  <si>
    <t>K</t>
  </si>
  <si>
    <t>BANGLADESH</t>
  </si>
  <si>
    <t>O</t>
  </si>
  <si>
    <t>BARBADOS</t>
  </si>
  <si>
    <t>BARBUDA</t>
  </si>
  <si>
    <t>BELARUS</t>
  </si>
  <si>
    <t>BELGIUM</t>
  </si>
  <si>
    <t>D</t>
  </si>
  <si>
    <t>BELIZE</t>
  </si>
  <si>
    <t>BENIN</t>
  </si>
  <si>
    <t>BERMUDA</t>
  </si>
  <si>
    <t>BHUTAN</t>
  </si>
  <si>
    <t>BOLIVIA</t>
  </si>
  <si>
    <t>BONAIRE</t>
  </si>
  <si>
    <t>BOSNIA-HERZEGOVIA</t>
  </si>
  <si>
    <t>BOTSWANA</t>
  </si>
  <si>
    <t>BRAZIL</t>
  </si>
  <si>
    <t>BRITISH VIRGIN IS.</t>
  </si>
  <si>
    <t>BRUNEI</t>
  </si>
  <si>
    <t>BULGARIA</t>
  </si>
  <si>
    <t>E</t>
  </si>
  <si>
    <t>BURKINA FASO</t>
  </si>
  <si>
    <t>BURUNDI</t>
  </si>
  <si>
    <t>CAMBODIA</t>
  </si>
  <si>
    <t>CAMEROON</t>
  </si>
  <si>
    <t>CANADA -  H0A-H9Z</t>
  </si>
  <si>
    <t>A</t>
  </si>
  <si>
    <t>CANADA -  J2X-J3G</t>
  </si>
  <si>
    <t>CANADA -  J3L-J3N</t>
  </si>
  <si>
    <t>CANADA -  J3V-J4Z</t>
  </si>
  <si>
    <t>CANADA -  J6J-J6R</t>
  </si>
  <si>
    <t>CANADA -  J6W-J7R</t>
  </si>
  <si>
    <t>CANADA -  J8P-J9C</t>
  </si>
  <si>
    <t>CANADA -  K1A-K2R</t>
  </si>
  <si>
    <t>CANADA -  L0J-L0J</t>
  </si>
  <si>
    <t>CANADA -  L0P-L0P</t>
  </si>
  <si>
    <t>CANADA -  L1G-L1Z</t>
  </si>
  <si>
    <t>CANADA -  L2E-L2W</t>
  </si>
  <si>
    <t>CANADA -  L3P-L3T</t>
  </si>
  <si>
    <t>CANADA -  L3X-L9T</t>
  </si>
  <si>
    <t>CANADA -  M0A-M9Z</t>
  </si>
  <si>
    <t>CANADA -  N2A-N2V</t>
  </si>
  <si>
    <t>CANADA -  N5V-N6N</t>
  </si>
  <si>
    <t>CANADA -  N8N-N9K</t>
  </si>
  <si>
    <t>CANADA -  R2C-R4A</t>
  </si>
  <si>
    <t>CANADA -  T1Y-T3L</t>
  </si>
  <si>
    <t>CANADA -  V1M-V1M</t>
  </si>
  <si>
    <t>CANADA -  V2W-V3E</t>
  </si>
  <si>
    <t>CANADA -  V3H-V4S</t>
  </si>
  <si>
    <t>CANADA -  V4V-V7Z</t>
  </si>
  <si>
    <t>CANADA -  REST OF COUNTRY</t>
  </si>
  <si>
    <t>B</t>
  </si>
  <si>
    <t>CAPE VERDE</t>
  </si>
  <si>
    <t>CAYMAN ISLANDS</t>
  </si>
  <si>
    <t>CENT AFR REP</t>
  </si>
  <si>
    <t>CHAD</t>
  </si>
  <si>
    <t>CHILE</t>
  </si>
  <si>
    <t>CHINA</t>
  </si>
  <si>
    <t>N</t>
  </si>
  <si>
    <t>COLOMBIA</t>
  </si>
  <si>
    <t>CONGO</t>
  </si>
  <si>
    <t>COOK ISLANDS</t>
  </si>
  <si>
    <t>COSTA RICA</t>
  </si>
  <si>
    <t>CROATIA</t>
  </si>
  <si>
    <t>CURACAO</t>
  </si>
  <si>
    <t>CYPRUS</t>
  </si>
  <si>
    <t>CZECH REPUBLIC</t>
  </si>
  <si>
    <t>DEMOCRATIC REPUBLIC OF THE CONGO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</si>
  <si>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</si>
  <si>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</si>
  <si>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</si>
  <si>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</si>
  <si>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</si>
  <si>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</si>
  <si>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</si>
  <si>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</si>
  <si>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</si>
  <si>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</si>
  <si>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</si>
  <si>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</si>
  <si>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</si>
  <si>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</si>
  <si>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</si>
  <si>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</si>
  <si>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</si>
  <si>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</si>
  <si>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</si>
  <si>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</si>
  <si>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</si>
  <si>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</si>
  <si>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</si>
  <si>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</si>
  <si>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</si>
  <si>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</si>
  <si>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</si>
  <si>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</si>
  <si>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</si>
  <si>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</si>
  <si>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</si>
  <si>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 BISSAU</t>
  </si>
  <si>
    <t>GUYANA</t>
  </si>
  <si>
    <t>HAITI</t>
  </si>
  <si>
    <t>HONDURAS</t>
  </si>
  <si>
    <t>HONG KONG</t>
  </si>
  <si>
    <t>F</t>
  </si>
  <si>
    <t>HUNGARY</t>
  </si>
  <si>
    <t>ICELAND</t>
  </si>
  <si>
    <t>INDIA</t>
  </si>
  <si>
    <t>INDONESIA</t>
  </si>
  <si>
    <t>IRAQ REPUBLIC</t>
  </si>
  <si>
    <t>IRELAND</t>
  </si>
  <si>
    <t>ISRAEL</t>
  </si>
  <si>
    <t>ITALY</t>
  </si>
  <si>
    <t>IVORY COAST</t>
  </si>
  <si>
    <t>JAMAICA</t>
  </si>
  <si>
    <t>JAPAN</t>
  </si>
  <si>
    <t>G</t>
  </si>
  <si>
    <t>JORDAN</t>
  </si>
  <si>
    <t>KAZAKHSTAN</t>
  </si>
  <si>
    <t>KENYA</t>
  </si>
  <si>
    <t>KOREA, SOUTH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</si>
  <si>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</si>
  <si>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</si>
  <si>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</si>
  <si>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</si>
  <si>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</si>
  <si>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</si>
  <si>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</si>
  <si>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</si>
  <si>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</si>
  <si>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</si>
  <si>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</si>
  <si>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</si>
  <si>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</si>
  <si>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</si>
  <si>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MADEIRA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</si>
  <si>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</si>
  <si>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</si>
  <si>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</si>
  <si>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</si>
  <si>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</si>
  <si>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</si>
  <si>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</si>
  <si>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</si>
  <si>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</si>
  <si>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MEXICO</t>
  </si>
  <si>
    <t>C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</si>
  <si>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</si>
  <si>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</si>
  <si>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</si>
  <si>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</si>
  <si>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</si>
  <si>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</si>
  <si>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</si>
  <si>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</si>
  <si>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</si>
  <si>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</si>
  <si>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</si>
  <si>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</si>
  <si>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</si>
  <si>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</si>
  <si>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</si>
  <si>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</si>
  <si>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</si>
  <si>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NORWAY</t>
  </si>
  <si>
    <t>OMAN</t>
  </si>
  <si>
    <t>PAKISTAN</t>
  </si>
  <si>
    <t>PALAU</t>
  </si>
  <si>
    <t>PALESTINE AUTONOMOUS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</si>
  <si>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</si>
  <si>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</si>
  <si>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</si>
  <si>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</si>
  <si>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</si>
  <si>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</si>
  <si>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</si>
  <si>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</si>
  <si>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REUNION ISLAND</t>
  </si>
  <si>
    <t>ROMANIA</t>
  </si>
  <si>
    <t>RUSSIA</t>
  </si>
  <si>
    <t>RWANDA</t>
  </si>
  <si>
    <t>SABA</t>
  </si>
  <si>
    <t>ST. BARTHELEMY</t>
  </si>
  <si>
    <t>ST. CROIX</t>
  </si>
  <si>
    <t>ST. EUSTATIUS</t>
  </si>
  <si>
    <t>ST. JOHN</t>
  </si>
  <si>
    <t>ST KITTS &amp; NEVIS</t>
  </si>
  <si>
    <t>ST. LUCIA</t>
  </si>
  <si>
    <t>ST. MARTEEN / MARTIN</t>
  </si>
  <si>
    <t>ST. THOMAS</t>
  </si>
  <si>
    <t>ST. VINCENT</t>
  </si>
  <si>
    <t>SAIPAN</t>
  </si>
  <si>
    <t>SAMOA</t>
  </si>
  <si>
    <t>SAN MARINO</t>
  </si>
  <si>
    <t>SAUDI ARABIA</t>
  </si>
  <si>
    <t>SCOTLAND</t>
  </si>
  <si>
    <t>SENEGAL</t>
  </si>
  <si>
    <t>SERBIA AND MONTENEGRO</t>
  </si>
  <si>
    <t>SEYCHELLES</t>
  </si>
  <si>
    <t>SIERRA LEONE</t>
  </si>
  <si>
    <t>SINGAPORE</t>
  </si>
  <si>
    <t>SLOVAK REPUBLIC</t>
  </si>
  <si>
    <t>SLOVENIA</t>
  </si>
  <si>
    <t>SOUTH AFRICA</t>
  </si>
  <si>
    <t>SPAIN</t>
  </si>
  <si>
    <t>SRI LANKA</t>
  </si>
  <si>
    <t>SURINAME</t>
  </si>
  <si>
    <t>SWAZILAND</t>
  </si>
  <si>
    <t>SWEDEN</t>
  </si>
  <si>
    <t>SWITZERLAND</t>
  </si>
  <si>
    <t>SYRIA</t>
  </si>
  <si>
    <t>TAIWAN</t>
  </si>
  <si>
    <t>TANZANIA</t>
  </si>
  <si>
    <t>THAILAND</t>
  </si>
  <si>
    <t>TOGO</t>
  </si>
  <si>
    <t>TONGA</t>
  </si>
  <si>
    <t>TRINIDAD &amp; TOBAG</t>
  </si>
  <si>
    <t>TUNISIA</t>
  </si>
  <si>
    <t>TURKEY</t>
  </si>
  <si>
    <t>TURKMENISTAN</t>
  </si>
  <si>
    <t>TURKS &amp; CAICOS I</t>
  </si>
  <si>
    <t>UGANDA</t>
  </si>
  <si>
    <t>UKRAINE</t>
  </si>
  <si>
    <t>UNITED ARAB EMIRATES (UAE)</t>
  </si>
  <si>
    <t>UNITED KINGDOM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</si>
  <si>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</si>
  <si>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</si>
  <si>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</si>
  <si>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</si>
  <si>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</si>
  <si>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</si>
  <si>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</si>
  <si>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>WALES</t>
  </si>
  <si>
    <t>WALLIS &amp; FUTUNA</t>
  </si>
  <si>
    <t>YEMEN</t>
  </si>
  <si>
    <t>ZAMBIA</t>
  </si>
  <si>
    <t>ZIMBABWE</t>
  </si>
  <si>
    <t>Freight Lookup</t>
  </si>
  <si>
    <t>Fright  Lookup Cost</t>
  </si>
  <si>
    <t>Fright  Lookup Cost * Surcharge</t>
  </si>
  <si>
    <t>With Dg class</t>
  </si>
  <si>
    <t xml:space="preserve">DG Costs </t>
  </si>
  <si>
    <t>Charge estimate</t>
  </si>
  <si>
    <t>Charge = 8.8102 + (-0.1347 * Count) + (1.0168 * MSR) + (0.9028 * Rates)</t>
  </si>
  <si>
    <t>% of Cost From Shipping</t>
  </si>
  <si>
    <t>Messages</t>
  </si>
  <si>
    <t>f</t>
  </si>
  <si>
    <t>Y</t>
  </si>
  <si>
    <t>X</t>
  </si>
  <si>
    <t>country's DG restrictions</t>
  </si>
  <si>
    <t>All Same DG class</t>
  </si>
  <si>
    <t>Message</t>
  </si>
  <si>
    <t>DANGEROUS GOODS MAY ONLY BE ABLE TO SHIP TO CERTAIN CITIES IN THIS COUNTRY - Contact BRI</t>
  </si>
  <si>
    <t>DANGEROUS GOODS MAY NOT BE ABLE TO SHIP TO THIS COUNTRY - Contact BRI</t>
  </si>
  <si>
    <t>Count</t>
  </si>
  <si>
    <t>DG surcharges</t>
  </si>
  <si>
    <t>Messages:</t>
  </si>
  <si>
    <t>Gross Weight</t>
  </si>
  <si>
    <t>Total Estimated Freight</t>
  </si>
  <si>
    <t>Notes:</t>
  </si>
  <si>
    <t>One sheet of this estimator represents one consolidated shipment.</t>
  </si>
  <si>
    <t>The dangerous goods class of all items on a shipment must be the same.</t>
  </si>
  <si>
    <t>A dangerous goods class of 0 means non-dangerous.</t>
  </si>
  <si>
    <t xml:space="preserve">Please contact BRI's Customer Service Department for shipments </t>
  </si>
  <si>
    <t>to countries not on the drop down menu.</t>
  </si>
  <si>
    <t>Dangerous goods may not be able to ship to all locations.</t>
  </si>
  <si>
    <t>Contact BRI's Customer Service Department for additional information</t>
  </si>
  <si>
    <t>INSTRUCTIONS:</t>
  </si>
  <si>
    <t>Please select destination country from drop down menu.</t>
  </si>
  <si>
    <t>Enter the BRI Product # for the first item.</t>
  </si>
  <si>
    <t>Enter the total quantity in kilograms (kg) for this product.</t>
  </si>
  <si>
    <t>Enter the quantity per container (pack size) in kg for this product.</t>
  </si>
  <si>
    <t>Enter the EX WORKS (EXW) price per kg in US dollars for this product.</t>
  </si>
  <si>
    <t>Repeat steps 2-5 for each item in the shipment.</t>
  </si>
  <si>
    <t>Fedex rates are updated yearly. Refer to the version year</t>
  </si>
  <si>
    <t>Version:</t>
  </si>
  <si>
    <t>If Fedex surcharge out of date press Update Surcharge button</t>
  </si>
  <si>
    <t>Clean button removes info from all fields</t>
  </si>
  <si>
    <t>Code</t>
  </si>
  <si>
    <t>Prefix</t>
  </si>
  <si>
    <t>Name</t>
  </si>
  <si>
    <t>Recommended Packaging</t>
  </si>
  <si>
    <t xml:space="preserve">    cis-3-</t>
  </si>
  <si>
    <t>HEXEN-1-OL (LEAF ALCOHOL) FCC</t>
  </si>
  <si>
    <t>Glass, Plastic or Phenolic Lined Steel</t>
  </si>
  <si>
    <t>HEXENYL ACETATE FCC</t>
  </si>
  <si>
    <t>Glass, Plastic, Aluminum or Phenolic Lined Steel</t>
  </si>
  <si>
    <t>HEXENYL ALPHA METHYL BUTYRATE FCC</t>
  </si>
  <si>
    <t>HEXENYL ALPHA METHYL BUTYRATE FCC, NO ANTIOXIDANT</t>
  </si>
  <si>
    <t>HEXENYL BENZOATE</t>
  </si>
  <si>
    <t>HEXENYL BENZOATE, NO ANTIOXIDANT</t>
  </si>
  <si>
    <t>HEXENYL BUTYRATE</t>
  </si>
  <si>
    <t>HEXENYL BUTYRATE, NO ANTIOXIDANT</t>
  </si>
  <si>
    <t>HEXENYL ISOBUTYRATE</t>
  </si>
  <si>
    <t>HEXENYL ISOBUTYRATE, NO ANTIOXIDANT</t>
  </si>
  <si>
    <t>HEXENYL CAPROATE (HEXANOATE)</t>
  </si>
  <si>
    <t>HEXENYL CAPROATE (HEXANOATE), NO ANTIOXIDANT</t>
  </si>
  <si>
    <t>HEXENYL FORMATE</t>
  </si>
  <si>
    <t>HEXENYL FORMATE, NO ANTIOXIDANT</t>
  </si>
  <si>
    <t>HEXENYL LACTATE</t>
  </si>
  <si>
    <t>HEXENYL LACTATE, NO ANTIOXIDANT</t>
  </si>
  <si>
    <t>HEXENYL PHENYLACETATE</t>
  </si>
  <si>
    <t>HEXENYL PROPIONATE</t>
  </si>
  <si>
    <t>HEXENYL PROPIONATE, NO ANTIOXIDANT</t>
  </si>
  <si>
    <t>HEXENYL PYRUVATE</t>
  </si>
  <si>
    <t>HEXENYL SALICYLATE EXTRA</t>
  </si>
  <si>
    <t>HEXENYL TIGLATE</t>
  </si>
  <si>
    <t>HEXENYL ISOVALERATE FCC</t>
  </si>
  <si>
    <t>HEXENYL ISOVALERATE FCC, NO ANTIOXIDANT</t>
  </si>
  <si>
    <t>HEXENYL VALERATE</t>
  </si>
  <si>
    <t>HEXENYL CIS-3-HEXENOATE</t>
  </si>
  <si>
    <t>HEXENYL METHYL CARBONATE</t>
  </si>
  <si>
    <t>HEXENYL METHYL CARBONATE, NO ANTIOXIDANT</t>
  </si>
  <si>
    <t>HONEYFLOR</t>
  </si>
  <si>
    <t>Glass, Aluminum or Phenolic Lined Steel</t>
  </si>
  <si>
    <t xml:space="preserve">    cis-4-</t>
  </si>
  <si>
    <t>HEXEN-1-OL</t>
  </si>
  <si>
    <t xml:space="preserve">  trans-3-</t>
  </si>
  <si>
    <t>HEXEN-1-OL, NO ANTIOXIDANT</t>
  </si>
  <si>
    <t>HEXENYL ACETATE</t>
  </si>
  <si>
    <t xml:space="preserve">  trans-2-</t>
  </si>
  <si>
    <t>HEXEN-1-OL FCC</t>
  </si>
  <si>
    <t xml:space="preserve">        1-</t>
  </si>
  <si>
    <t>PENTEN-3-OL, (ETHYL VINYL CARBINOL)</t>
  </si>
  <si>
    <t>Glass or Phenolic Lined Steel</t>
  </si>
  <si>
    <t>PENTEN-3-OL, (ETHYL VINYL CARBINOL), NO ANTIOXIDANT</t>
  </si>
  <si>
    <t>OCTEN-3-OL, (AMYL VINYL CARBINOL) FCC</t>
  </si>
  <si>
    <t>OCTEN-3-YL ACETATE FCC</t>
  </si>
  <si>
    <t>OCTEN-1-OL</t>
  </si>
  <si>
    <t>OCTEN-1-OL, NO ANTIOXIDANT</t>
  </si>
  <si>
    <t>PEARLATE</t>
  </si>
  <si>
    <t>HEPTEN-1-OL</t>
  </si>
  <si>
    <t>HEXEN-3-OL</t>
  </si>
  <si>
    <t xml:space="preserve">    cis-2-</t>
  </si>
  <si>
    <t xml:space="preserve">    cis-5-</t>
  </si>
  <si>
    <t>OCTENOL</t>
  </si>
  <si>
    <t>OCTENOL, NO ANTIOXIDANT</t>
  </si>
  <si>
    <t>OCTENYL PROPIONATE</t>
  </si>
  <si>
    <t>PENTEN-1-OL</t>
  </si>
  <si>
    <t>NONEN-1-OL</t>
  </si>
  <si>
    <t>DECEN-1-OL</t>
  </si>
  <si>
    <t xml:space="preserve">        9-</t>
  </si>
  <si>
    <t xml:space="preserve">       10-</t>
  </si>
  <si>
    <t>UNDECEN-1-OL</t>
  </si>
  <si>
    <t>UNDECEN-1-OL, NO ANTIOXIDANT</t>
  </si>
  <si>
    <t>PEAR ACETATE</t>
  </si>
  <si>
    <t xml:space="preserve">        2-</t>
  </si>
  <si>
    <t>OCTENYL ACETATE (HIGH TRANS)</t>
  </si>
  <si>
    <t>NONEN-1-OL, NO ANTIOXIDANT</t>
  </si>
  <si>
    <t>PENTENYL ACETATE</t>
  </si>
  <si>
    <t>TRIDECEN-1-OL</t>
  </si>
  <si>
    <t xml:space="preserve"> e,z-2,10-</t>
  </si>
  <si>
    <t>TRIDECADIEN-1-AL</t>
  </si>
  <si>
    <t>TRIDECADIENENITRILE</t>
  </si>
  <si>
    <t xml:space="preserve">      2,4-</t>
  </si>
  <si>
    <t>HEXADIEN-1-OL (SORBIC ALCOHOL)</t>
  </si>
  <si>
    <t>DECADIEN-1-OL</t>
  </si>
  <si>
    <t>Phenolic lined steel, aluminum, glass or Plastic</t>
  </si>
  <si>
    <t xml:space="preserve">        N-</t>
  </si>
  <si>
    <t>ISOBUTYL (E,E)-2,4-DECADIENAMIDE (PELLITORINE)</t>
  </si>
  <si>
    <t xml:space="preserve">    alpha-</t>
  </si>
  <si>
    <t>IONOL</t>
  </si>
  <si>
    <t>IONOL, NO ANTIOXIDANT</t>
  </si>
  <si>
    <t xml:space="preserve">     beta-</t>
  </si>
  <si>
    <t>IONYL ACETATE</t>
  </si>
  <si>
    <t>POLYSANDOL</t>
  </si>
  <si>
    <t xml:space="preserve">  e,z-2,7-</t>
  </si>
  <si>
    <t xml:space="preserve">      2,7-</t>
  </si>
  <si>
    <t>DECADIENENITRILE</t>
  </si>
  <si>
    <t>HYDROFLEUR</t>
  </si>
  <si>
    <t>AQUAFLOR</t>
  </si>
  <si>
    <t xml:space="preserve">        3-</t>
  </si>
  <si>
    <t>METHYLHEXANAL</t>
  </si>
  <si>
    <t xml:space="preserve">  e,z-2,8-</t>
  </si>
  <si>
    <t>UNDECADIEN-1-AL</t>
  </si>
  <si>
    <t>UNDECADIENENITRILE</t>
  </si>
  <si>
    <t xml:space="preserve">        6-</t>
  </si>
  <si>
    <t>METHYLHEPTANAL</t>
  </si>
  <si>
    <t>Glass or Aluminum</t>
  </si>
  <si>
    <t xml:space="preserve">       12-</t>
  </si>
  <si>
    <t>METHYLTRIDECANAL, NO ANTIOXIDANT (10% IN MCT)</t>
  </si>
  <si>
    <t>METHYLTRIDECANAL (10% IN MEDIUM CHAIN TRIGLYCERIDES)</t>
  </si>
  <si>
    <t>METHYLTRIDECANAL (NEAT)</t>
  </si>
  <si>
    <t>284TA</t>
  </si>
  <si>
    <t>METHYLTRIDECANAL (10% IN TRIACETIN)</t>
  </si>
  <si>
    <t>METHYL BUTYRALDEHYDE FCC</t>
  </si>
  <si>
    <t>2OCT4OL</t>
  </si>
  <si>
    <t>OCTEN-4-OL</t>
  </si>
  <si>
    <t>PARMAVERT</t>
  </si>
  <si>
    <t>HEXENAL DIETHYL ACETAL</t>
  </si>
  <si>
    <t xml:space="preserve">  e,z-2,6-</t>
  </si>
  <si>
    <t>NONADIEN-1-AL DIETHYL ACETAL</t>
  </si>
  <si>
    <t>ORRISOL</t>
  </si>
  <si>
    <t>NONADIENAL FCC</t>
  </si>
  <si>
    <t>NONADIENAL FCC, NO ANTIOXIDANT</t>
  </si>
  <si>
    <t>NONADIENAL (10.5% IN DIPROPYLENE GLYCOL)</t>
  </si>
  <si>
    <t>NONADIENOL FCC</t>
  </si>
  <si>
    <t>NONADIENOL FCC, NO ANTIOXIDANT</t>
  </si>
  <si>
    <t>NONADIENOL (10% IN DIPROPYLENE GLYCOL)</t>
  </si>
  <si>
    <t>Glass, Plastic or Phenolic Lined Steel.</t>
  </si>
  <si>
    <t>NONADIENYL ACETATE</t>
  </si>
  <si>
    <t xml:space="preserve">    cis-6-</t>
  </si>
  <si>
    <t>NONENOL FCC</t>
  </si>
  <si>
    <t>NONENOL FCC, NO ANTIOXIDANT</t>
  </si>
  <si>
    <t xml:space="preserve">      3,6-</t>
  </si>
  <si>
    <t>NONADIEN-1-YL ACETATE</t>
  </si>
  <si>
    <t>NONADIEN-1-YL ACETATE, NO ANTIOXIDANT</t>
  </si>
  <si>
    <t>DODECADIEN-1-AL</t>
  </si>
  <si>
    <t xml:space="preserve">  e,e-2,6-</t>
  </si>
  <si>
    <t>NONADIEN-1-AL</t>
  </si>
  <si>
    <t>NONADIEN-1-AL, NO ANTIOXIDANT</t>
  </si>
  <si>
    <t>PENTEN-1-AL</t>
  </si>
  <si>
    <t>PENTEN-1-AL, NO ANTIOXIDANT</t>
  </si>
  <si>
    <t>HEXENAL (LEAF ALDEHYDE) FCC</t>
  </si>
  <si>
    <t>Glass,Aluminum or Phenolic Lined Steel.</t>
  </si>
  <si>
    <t>HEXENAL NATURAL</t>
  </si>
  <si>
    <t>HEPTEN-1-AL</t>
  </si>
  <si>
    <t>OCTEN-1-AL FCC</t>
  </si>
  <si>
    <t>OCTEN-1-AL FCC, NO ANTIOXIDANT</t>
  </si>
  <si>
    <t>NONEN-1-AL FCC, NO ANTIOXIDANT</t>
  </si>
  <si>
    <t>NONEN-1-AL FCC</t>
  </si>
  <si>
    <t>DECEN-1-AL FCC</t>
  </si>
  <si>
    <t>DECEN-1-AL FCC, NO ANTIOXIDANT</t>
  </si>
  <si>
    <t>UNDECENAL (HIGH TRANS)</t>
  </si>
  <si>
    <t>UNDECENAL (HIGH TRANS), NO ANTIOXIDANT</t>
  </si>
  <si>
    <t>VALENCIAL FCC (TRANS-2-DODECENAL)</t>
  </si>
  <si>
    <t>VALENCIAL FCC, NO ANTIOXIDANT (TRANS-2-DODECENAL)</t>
  </si>
  <si>
    <t>TRIDECENAL (HIGH TRANS) FCC</t>
  </si>
  <si>
    <t>TRIDECENAL (HIGH TRANS) FCC, NO ANTIOXIDANT</t>
  </si>
  <si>
    <t>TETRADECENAL (HIGH TRANS)</t>
  </si>
  <si>
    <t>CANTALAL (CIS-5-OCTENAL)</t>
  </si>
  <si>
    <t>CANTALAL (CIS-5-OCTENAL), NO ANTIOXIDANT</t>
  </si>
  <si>
    <t>HEXADIEN-1-AL</t>
  </si>
  <si>
    <t>Glass or Aluminum or Phenolic Lined Steel</t>
  </si>
  <si>
    <t>HEPTADIEN-1-AL FCC</t>
  </si>
  <si>
    <t>Glass or Aluminum or Phenolic lined Steel</t>
  </si>
  <si>
    <t>HEPTADIEN-1-AL FCC, NO ANTIOXIDANT</t>
  </si>
  <si>
    <t>OCTADIEN-1-AL</t>
  </si>
  <si>
    <t>OCTADIEN-1-AL, NO ANTIOXIDANT</t>
  </si>
  <si>
    <t>NONADIEN-1-AL FCC</t>
  </si>
  <si>
    <t>Glass or Aluminum or Phenolic Lined steel</t>
  </si>
  <si>
    <t>NONADIEN-1-AL FCC, NO ANTIOXIDANT</t>
  </si>
  <si>
    <t>DECADIEN-1-AL FCC</t>
  </si>
  <si>
    <t>DECADIEN-1-AL FCC, NO ANTIOXIDANT</t>
  </si>
  <si>
    <t>UNDECADIEN-1-AL, NO ANTIOXIDANT</t>
  </si>
  <si>
    <t>Glass or Aluminu or phenolic lined steel.</t>
  </si>
  <si>
    <t xml:space="preserve">  z,z-4,9-</t>
  </si>
  <si>
    <t>DODECADIENAL</t>
  </si>
  <si>
    <t xml:space="preserve"> e,z-2,11-</t>
  </si>
  <si>
    <t>TETRADECADIENAL</t>
  </si>
  <si>
    <t>POMELO ALDEHYDE</t>
  </si>
  <si>
    <t>HEXENAL</t>
  </si>
  <si>
    <t>HEXENAL, NO ANTIOXIDANT</t>
  </si>
  <si>
    <t>HEXENAL, NO ANTIOXIDANT (10% IN TRIACETIN)</t>
  </si>
  <si>
    <t>Aluminum, Phenolic Lined Steel or Glass</t>
  </si>
  <si>
    <t>HEXENAL (50% IN TRIACETIN)</t>
  </si>
  <si>
    <t>HEXENAL (NEAT)</t>
  </si>
  <si>
    <t>HEXENAL MIXTURE (50% IN TRIACETIN)</t>
  </si>
  <si>
    <t>HEXENAL MIXTURE (1% IN TRIETHYL CITRATE)</t>
  </si>
  <si>
    <t xml:space="preserve"> trans- 4-</t>
  </si>
  <si>
    <t>HEPTENAL FCC</t>
  </si>
  <si>
    <t>HEPTENAL FCC, NO ANTIOXIDANT</t>
  </si>
  <si>
    <t>HEPTENAL (1% IN TRIETHYL CITRATE)</t>
  </si>
  <si>
    <t>NONENAL</t>
  </si>
  <si>
    <t>NONENAL, NO ANTIOXIDANT</t>
  </si>
  <si>
    <t>CARDAMOM ALDEHYDE FCC</t>
  </si>
  <si>
    <t xml:space="preserve">  trans-4-</t>
  </si>
  <si>
    <t>DECEN-1-AL</t>
  </si>
  <si>
    <t xml:space="preserve">      2,6-</t>
  </si>
  <si>
    <t>DIMETHYL-5-HEPTEN-1-AL FCC</t>
  </si>
  <si>
    <t>TANGELAL</t>
  </si>
  <si>
    <t>DECENAL (98+%)</t>
  </si>
  <si>
    <t>DECADIEN-1-AL</t>
  </si>
  <si>
    <t>Glass, Aluminum, Plastic or Phenolic Lined Steel</t>
  </si>
  <si>
    <t>Glass, Aluminum, Phenolic Lined Steel or Plastic</t>
  </si>
  <si>
    <t xml:space="preserve">      cis-</t>
  </si>
  <si>
    <t>JASMONE</t>
  </si>
  <si>
    <t>JASMONE, NO ANTIOXIDANT</t>
  </si>
  <si>
    <t xml:space="preserve">      e/z-</t>
  </si>
  <si>
    <t>JASMONOL</t>
  </si>
  <si>
    <t>CREMEFLEUR</t>
  </si>
  <si>
    <t>APRITONE</t>
  </si>
  <si>
    <t>JASMOLACTONE EXTRA C</t>
  </si>
  <si>
    <t>ISOJASMONE</t>
  </si>
  <si>
    <t>PSEUDO PHYTOL</t>
  </si>
  <si>
    <t>GLass, Plastic, Aluminum or Phenolic Lined Steel</t>
  </si>
  <si>
    <t>Glass, Aluminum, Plastic or Phenolic lined steel</t>
  </si>
  <si>
    <t>METHYL HEXANOIC ACID</t>
  </si>
  <si>
    <t>Glass or Plastic</t>
  </si>
  <si>
    <t>HEXENOIC ACID</t>
  </si>
  <si>
    <t>HEXENOIC ACID (NATURAL)</t>
  </si>
  <si>
    <t>HEXENOIC ACID (PURE)</t>
  </si>
  <si>
    <t>METHYL-4-PENTENOIC ACID</t>
  </si>
  <si>
    <t>METHYL-2-PENTENOIC ACID BRI FCC</t>
  </si>
  <si>
    <t>444IFF</t>
  </si>
  <si>
    <t>FRAGARONE</t>
  </si>
  <si>
    <t xml:space="preserve">        4-</t>
  </si>
  <si>
    <t>PENTENOIC ACID</t>
  </si>
  <si>
    <t xml:space="preserve">    gamma-</t>
  </si>
  <si>
    <t>HEPTALACTONE FCC</t>
  </si>
  <si>
    <t>OCTALACTONE FCC</t>
  </si>
  <si>
    <t>DECALACTONE FCC</t>
  </si>
  <si>
    <t>DODECALACTONE FCC</t>
  </si>
  <si>
    <t>METHYL DECALACTONE</t>
  </si>
  <si>
    <t xml:space="preserve">    delta-</t>
  </si>
  <si>
    <t>NONALACTONE FCC</t>
  </si>
  <si>
    <t>DECALACTONE</t>
  </si>
  <si>
    <t>UNDECALACTONE FCC</t>
  </si>
  <si>
    <t>TETRADECALACTONE FCC</t>
  </si>
  <si>
    <t>466NAT</t>
  </si>
  <si>
    <t>MASSOIA LACTONE (NATURAL)</t>
  </si>
  <si>
    <t>JASMOLACTONE</t>
  </si>
  <si>
    <t>IONONE BRI FCC</t>
  </si>
  <si>
    <t xml:space="preserve">        5-</t>
  </si>
  <si>
    <t>METHYL PENTANOIC ACID FCC</t>
  </si>
  <si>
    <t>METHYL PENTANOIC ACID</t>
  </si>
  <si>
    <t>4811AL</t>
  </si>
  <si>
    <t xml:space="preserve">      4,8-</t>
  </si>
  <si>
    <t>UNDECADIENAL</t>
  </si>
  <si>
    <t>GUAVANATE</t>
  </si>
  <si>
    <t>JASMINONE B</t>
  </si>
  <si>
    <t>GERANYL CYCLOPENTANONE</t>
  </si>
  <si>
    <t>CEREZOATE</t>
  </si>
  <si>
    <t>ETHYL E,E,Z-2,4,7-DECATRIENOATE</t>
  </si>
  <si>
    <t>TROPICAL DIENOATE</t>
  </si>
  <si>
    <t xml:space="preserve">        n-</t>
  </si>
  <si>
    <t>BUTYL HEXANOATE</t>
  </si>
  <si>
    <t>(1E,4Z)-1-</t>
  </si>
  <si>
    <t>ETHOXYDECA-1,4-DIENE</t>
  </si>
  <si>
    <t>OCTEN-2-ONE</t>
  </si>
  <si>
    <t>OCTEN-2-ONE, NO ANTIOXIDANT</t>
  </si>
  <si>
    <t>NONEN-2-ONE</t>
  </si>
  <si>
    <t>DECEN-2-ONE</t>
  </si>
  <si>
    <t>OCTEN-4-ONE</t>
  </si>
  <si>
    <t xml:space="preserve">      1,5-</t>
  </si>
  <si>
    <t>OCTADIEN-3-OL</t>
  </si>
  <si>
    <t>CHAMPIGNOL</t>
  </si>
  <si>
    <t>OCTEN-3-ONE (50% IN 1-OCTEN-3-OL)</t>
  </si>
  <si>
    <t>OCTEN-3-ONE (NEAT)</t>
  </si>
  <si>
    <t>OCTEN-3-ONE (10% IN TRIACETIN)</t>
  </si>
  <si>
    <t xml:space="preserve">  1,cis-5-</t>
  </si>
  <si>
    <t>OCTADIEN-3-ONE (1% IN TRIACETIN)</t>
  </si>
  <si>
    <t>NONENENITRILE</t>
  </si>
  <si>
    <t>DIMETHYL-5-HEPTENENITRILE</t>
  </si>
  <si>
    <t>VIONIL (10% IN DIPROPYLENE GLYCOL)</t>
  </si>
  <si>
    <t>VIONIL (NEAT)</t>
  </si>
  <si>
    <t>WOODAMBER</t>
  </si>
  <si>
    <t>CITRONELLOL (RAW MATERIAL ONLY)</t>
  </si>
  <si>
    <t xml:space="preserve">    (e,e)-</t>
  </si>
  <si>
    <t>FARNESOL 97+% FCC</t>
  </si>
  <si>
    <t xml:space="preserve">  z,e-3,5-</t>
  </si>
  <si>
    <t>HEPTADIENYL ACETATE</t>
  </si>
  <si>
    <t xml:space="preserve">  (5E,9E)-</t>
  </si>
  <si>
    <t>FARNESYL ACETONE</t>
  </si>
  <si>
    <t>NUEZATE</t>
  </si>
  <si>
    <t xml:space="preserve">    laevo-</t>
  </si>
  <si>
    <t>CITRONELLYL PROPIONATE</t>
  </si>
  <si>
    <t>CITRONELLYL SENECIOATE</t>
  </si>
  <si>
    <t xml:space="preserve">      4,5-</t>
  </si>
  <si>
    <t>EPOXY-(E)-2-DECENAL</t>
  </si>
  <si>
    <t>809P</t>
  </si>
  <si>
    <t xml:space="preserve">    1,3,5-</t>
  </si>
  <si>
    <t>UNDECATRIENE (PURE) FCC</t>
  </si>
  <si>
    <t>UNDECATRIENE FCC</t>
  </si>
  <si>
    <t>TERRASOL FCC</t>
  </si>
  <si>
    <t xml:space="preserve">    2,2,6-</t>
  </si>
  <si>
    <t>TRIMETHYL-6-VINYLTETRAHYDROPYRAN</t>
  </si>
  <si>
    <t>METHYL-2-CYCLOHEXENONE</t>
  </si>
  <si>
    <t>BISABOLENE BRI</t>
  </si>
  <si>
    <t>VANIACETAL</t>
  </si>
  <si>
    <t>METHYL FURFURAL</t>
  </si>
  <si>
    <t>ACETYL-5-METHYL FURAN</t>
  </si>
  <si>
    <t>METHYL-2-PHENYL-2-PENTENAL</t>
  </si>
  <si>
    <t>METHYL-2-PHENYL-2-PENTENAL, NO ANTIOXIDANT</t>
  </si>
  <si>
    <t>METHYL-2-PHENYL-2-HEXENAL</t>
  </si>
  <si>
    <t>METHYL-2-PHENYL-2-HEXENAL, NO ANTIOXIDANT</t>
  </si>
  <si>
    <t>METHYL-2-PENTYL-1,3-DIOXOLANE</t>
  </si>
  <si>
    <t>Plastic</t>
  </si>
  <si>
    <t>DECENOIC ACID</t>
  </si>
  <si>
    <t xml:space="preserve"> (e)-beta-</t>
  </si>
  <si>
    <t>FARNESENE</t>
  </si>
  <si>
    <t xml:space="preserve"> cis-beta-</t>
  </si>
  <si>
    <t>OCIMENE</t>
  </si>
  <si>
    <t xml:space="preserve">      1,3-</t>
  </si>
  <si>
    <t>UNDECADIEN-5-YNE (10% IN ISOPROPYL MYRISTATE)</t>
  </si>
  <si>
    <t>Aluminum preferred, glass or phenolic lined steel.</t>
  </si>
  <si>
    <t>CAPSITRIENE *1,3E,5Z-UNDECATRIENE 10% IN TRIETHYL CITRATE*</t>
  </si>
  <si>
    <t>Aluminum preferred, Glass or Phenolic Lined Steel</t>
  </si>
  <si>
    <t>Aluminum preferred, glass or Phenolic Lined Steel.</t>
  </si>
  <si>
    <t>CERVOLIDE (1,6-DIOXACYCLOHEPTADECAN-7-ONE)</t>
  </si>
  <si>
    <t xml:space="preserve">  e,z-3,6-</t>
  </si>
  <si>
    <t>NONADIEN-1-YL PROPIONATE</t>
  </si>
  <si>
    <t>ETHYL FURAN</t>
  </si>
  <si>
    <t>PENTYL FURAN</t>
  </si>
  <si>
    <t>LIMEDIENE</t>
  </si>
  <si>
    <t>METHYL PENTANOL</t>
  </si>
  <si>
    <t>HABANENE</t>
  </si>
  <si>
    <t xml:space="preserve">        8-</t>
  </si>
  <si>
    <t>HYDROXY PARA-CYMENE</t>
  </si>
  <si>
    <t>FRUITALEUR</t>
  </si>
  <si>
    <t>NONENYL ACETATE</t>
  </si>
  <si>
    <t>NONENYL ACETATE, NO ANTIOXIDANT</t>
  </si>
  <si>
    <t>METHYL-1-PHENYL-2-PENTANOL</t>
  </si>
  <si>
    <t>PHENYL-2-PENTANOL</t>
  </si>
  <si>
    <t>METHYL-1-PHENYL-2-PENTANONE</t>
  </si>
  <si>
    <t>Glass,Aluminum or Phenolic Lined Steel</t>
  </si>
  <si>
    <t>AR600-85</t>
  </si>
  <si>
    <t>TETRAHYDRONOOTKATONE 85%</t>
  </si>
  <si>
    <t>BCYCCIT</t>
  </si>
  <si>
    <t>CYCLOCITRAL</t>
  </si>
  <si>
    <t>BERJE001</t>
  </si>
  <si>
    <t>TERPINYL ACETATE (NATURAL)</t>
  </si>
  <si>
    <t xml:space="preserve">      e-4-</t>
  </si>
  <si>
    <t>OCTENOIC ACID</t>
  </si>
  <si>
    <t>E5C8ENAL</t>
  </si>
  <si>
    <t xml:space="preserve">  trans-5-</t>
  </si>
  <si>
    <t>OCTENAL</t>
  </si>
  <si>
    <t>ETHYL-2-NONANOL</t>
  </si>
  <si>
    <t>Glass, Phenolic Lined Steel, Glass or Plastic</t>
  </si>
  <si>
    <t>Glass,Plastic,Aluminum or Phenolic Lined Steel.</t>
  </si>
  <si>
    <t xml:space="preserve">   2,7,11-</t>
  </si>
  <si>
    <t>TRIMETHYL-10-DODECEN-5-ONE (BASE XII)</t>
  </si>
  <si>
    <t>IFF002</t>
  </si>
  <si>
    <t xml:space="preserve">      z-4-</t>
  </si>
  <si>
    <t>DECEN-1-YL ACETATE</t>
  </si>
  <si>
    <t>NONEN-1-AL</t>
  </si>
  <si>
    <t xml:space="preserve">      z-5-</t>
  </si>
  <si>
    <t>DODECEN-1-YL ACETATE</t>
  </si>
  <si>
    <t>DODECENAL</t>
  </si>
  <si>
    <t>Phenolic Lined Steel, Plastic, Aluminum or Glass</t>
  </si>
  <si>
    <t xml:space="preserve">    cis-9-</t>
  </si>
  <si>
    <t xml:space="preserve">  e,e-2,4-</t>
  </si>
  <si>
    <t>DECADIENYL ACETATE</t>
  </si>
  <si>
    <t>DECADIENOIC ACID</t>
  </si>
  <si>
    <t xml:space="preserve">      1,7-</t>
  </si>
  <si>
    <t>DIOXASPIRO(5.5)UNDECANE</t>
  </si>
  <si>
    <t xml:space="preserve">       7R-</t>
  </si>
  <si>
    <t xml:space="preserve">    cis-7-</t>
  </si>
  <si>
    <t>TETRADECEN-1-OL</t>
  </si>
  <si>
    <t>P2000-98</t>
  </si>
  <si>
    <t>LAVANDULYL SENECIOATE</t>
  </si>
  <si>
    <t>BEDOUKIAN CRS PHEROMONE</t>
  </si>
  <si>
    <t>BUTENYL BUTYRATE</t>
  </si>
  <si>
    <t xml:space="preserve">      z-3-</t>
  </si>
  <si>
    <t xml:space="preserve">      z-7-</t>
  </si>
  <si>
    <t xml:space="preserve">      e-5-</t>
  </si>
  <si>
    <t>HEXENYL TRANS-2-HEXENOATE</t>
  </si>
  <si>
    <t xml:space="preserve"> e,e-8,10-</t>
  </si>
  <si>
    <t>DODECADIEN-1-YL ACETATE</t>
  </si>
  <si>
    <t>P3010-SB</t>
  </si>
  <si>
    <t xml:space="preserve">      e-7-</t>
  </si>
  <si>
    <t>DODECENYL ACETATE</t>
  </si>
  <si>
    <t xml:space="preserve">      z-9-</t>
  </si>
  <si>
    <t>DODECENYL ACETATE SPECIAL</t>
  </si>
  <si>
    <t xml:space="preserve">      e-9-</t>
  </si>
  <si>
    <t>DODECENOL</t>
  </si>
  <si>
    <t xml:space="preserve">       11-</t>
  </si>
  <si>
    <t xml:space="preserve">      z-8-</t>
  </si>
  <si>
    <t xml:space="preserve">      e-8-</t>
  </si>
  <si>
    <t>P3080-75</t>
  </si>
  <si>
    <t xml:space="preserve">  e,z-7,9-</t>
  </si>
  <si>
    <t>DODECADIEN-1-OL</t>
  </si>
  <si>
    <t>DODECEN-1-OL</t>
  </si>
  <si>
    <t>e,e-alpha-</t>
  </si>
  <si>
    <t xml:space="preserve">   e-beta-</t>
  </si>
  <si>
    <t>P3800-97</t>
  </si>
  <si>
    <t>BEDOUKIAN PMD TECHNICAL</t>
  </si>
  <si>
    <t>Glass, plastic or Phenolic Lined Steel.</t>
  </si>
  <si>
    <t>P4000-95</t>
  </si>
  <si>
    <t>P400BASF</t>
  </si>
  <si>
    <t>Glass, Aluminum or phenolic lined steel</t>
  </si>
  <si>
    <t xml:space="preserve">     z-11-</t>
  </si>
  <si>
    <t>HEXADECENAL</t>
  </si>
  <si>
    <t xml:space="preserve">     e-11-</t>
  </si>
  <si>
    <t>Glass, Plastic, Aluminum or Phenolic Lines Steel</t>
  </si>
  <si>
    <t xml:space="preserve"> z,z-7,11-</t>
  </si>
  <si>
    <t>HEXADECADIENYL ACETATE</t>
  </si>
  <si>
    <t>HEXADECENYL ACETATE</t>
  </si>
  <si>
    <t>HEXADECEN-1-OL</t>
  </si>
  <si>
    <t>Glass, Plastic or Phenolic lined steel</t>
  </si>
  <si>
    <t>HEXADECEN-1-YL ACETATE</t>
  </si>
  <si>
    <t>HEXADECENOL</t>
  </si>
  <si>
    <t xml:space="preserve"> z,e-9,11-</t>
  </si>
  <si>
    <t>HEXADECADIENAL</t>
  </si>
  <si>
    <t>HEXADECENAL (75%E/25%Z)</t>
  </si>
  <si>
    <t xml:space="preserve">       14-</t>
  </si>
  <si>
    <t>METHYL-Z-8-HEXADECENAL</t>
  </si>
  <si>
    <t>z,z,e,7,11</t>
  </si>
  <si>
    <t>,13-HEXADECATRIENAL</t>
  </si>
  <si>
    <t>METHYL-5-NONANOL</t>
  </si>
  <si>
    <t>METHYL-5-NONANONE</t>
  </si>
  <si>
    <t xml:space="preserve">     z-13-</t>
  </si>
  <si>
    <t>OCTADECENAL</t>
  </si>
  <si>
    <t>OCTADECEN-1-YL ACETATE</t>
  </si>
  <si>
    <t xml:space="preserve"> z,z-3,13-</t>
  </si>
  <si>
    <t>OCTADECADIEN-1-YL ACETATE</t>
  </si>
  <si>
    <t>OCTADECADIEN-1-OL</t>
  </si>
  <si>
    <t xml:space="preserve"> e,z-3,13-</t>
  </si>
  <si>
    <t xml:space="preserve"> e,z-2,13-</t>
  </si>
  <si>
    <t>EICOSEN-11-ONE</t>
  </si>
  <si>
    <t>z,z,z,z,z-</t>
  </si>
  <si>
    <t>3,6,9,12,15-TRICOSAPENTAENE</t>
  </si>
  <si>
    <t>OCTADECADIENAL</t>
  </si>
  <si>
    <t xml:space="preserve">      e-2-</t>
  </si>
  <si>
    <t>P5300-90</t>
  </si>
  <si>
    <t xml:space="preserve">     e-13-</t>
  </si>
  <si>
    <t>OCTADECEN-1-OL</t>
  </si>
  <si>
    <t>TETRADECEN-1-YL ACETATE</t>
  </si>
  <si>
    <t>BEDOUKIAN Z-9- TETRADECENYL ACETATE TECHNICAL PHEROMONE</t>
  </si>
  <si>
    <t xml:space="preserve">   e/z-12-</t>
  </si>
  <si>
    <t>TETRADECENYL ACETATE 1:1</t>
  </si>
  <si>
    <t>TETRADECENYL ACETATE SPECIAL</t>
  </si>
  <si>
    <t>BEDOUKIAN Z-11-TETRADECENAL TECHNICAL PHEROMONE</t>
  </si>
  <si>
    <t xml:space="preserve">   e/z-11-</t>
  </si>
  <si>
    <t>TETRADECENAL</t>
  </si>
  <si>
    <t>TETRADECENYL ACETATE/TETRADECENOL MIX</t>
  </si>
  <si>
    <t xml:space="preserve"> z,e-9,12-</t>
  </si>
  <si>
    <t>TETRADECADIENYL ACETATE</t>
  </si>
  <si>
    <t>TETRADECADIEN-1-OL</t>
  </si>
  <si>
    <t>TRICOSENE</t>
  </si>
  <si>
    <t>TRIDECEN-1-YL ACETATE</t>
  </si>
  <si>
    <t>TETRADECADIEN-1-YL ACETATE</t>
  </si>
  <si>
    <t>TETRADECEN-2-ONE</t>
  </si>
  <si>
    <t>TETRADECYL ACETATE</t>
  </si>
  <si>
    <t xml:space="preserve">     (3S)-</t>
  </si>
  <si>
    <t>1,3-DIHYDROXY-3,7-DIMETHYLOCT-6-EN-2-ONE</t>
  </si>
  <si>
    <t>(5E)-6,10-</t>
  </si>
  <si>
    <t>DIMETHYL-5,9-UNDECADIEN-2-OL (RACEMIC E-FUSCUMOL)</t>
  </si>
  <si>
    <t>HYDROXY-2-OCTANONE (RACEMIC)</t>
  </si>
  <si>
    <t>P7200-96</t>
  </si>
  <si>
    <t>HYDROXY-2-HEXANONE (RACEMIC)</t>
  </si>
  <si>
    <t>P7300-96</t>
  </si>
  <si>
    <t xml:space="preserve">     4-(n-</t>
  </si>
  <si>
    <t>HEPTYLOXY)BUTANOL</t>
  </si>
  <si>
    <t>HEPTYLOXY)BUTANAL</t>
  </si>
  <si>
    <t xml:space="preserve">      S-1-</t>
  </si>
  <si>
    <t>METHYLBUTYL (E)-2-METHYL-2-PENTENOATE (DOMINICALURE I)</t>
  </si>
  <si>
    <t>METHYLBUTYL (E)-2,4-DIMETHYL-2-PENTENOATE (DOMINICALURE II)</t>
  </si>
  <si>
    <t xml:space="preserve">  (S)-cis-</t>
  </si>
  <si>
    <t xml:space="preserve">     E-11-</t>
  </si>
  <si>
    <t>TETRADECENYL ACETATE/E,E-9,11-TETRADECADIENYL ACETATE BLEND</t>
  </si>
  <si>
    <t xml:space="preserve">    e/z-8-</t>
  </si>
  <si>
    <t>DODECENYL ACETATE BLEND</t>
  </si>
  <si>
    <t>DODECENYL ACETATE BLEND SPECIAL</t>
  </si>
  <si>
    <t>P9700-95</t>
  </si>
  <si>
    <t xml:space="preserve">      e,z-</t>
  </si>
  <si>
    <t>3,8-TETRADECADIENYL ACETATE</t>
  </si>
  <si>
    <t>Glass, Plastic, ALuminum or Phenolic lined steel</t>
  </si>
  <si>
    <t xml:space="preserve">    e,z,z-</t>
  </si>
  <si>
    <t>3,8,11-TETRADECATRIENYL ACETATE</t>
  </si>
  <si>
    <t>NONADIENAL</t>
  </si>
  <si>
    <t>VELVETON</t>
  </si>
  <si>
    <t>VELVETONE</t>
  </si>
  <si>
    <t>DECENENITRILE</t>
  </si>
  <si>
    <t xml:space="preserve">  z,e-4,8-</t>
  </si>
  <si>
    <t xml:space="preserve">  z,z-4,8-</t>
  </si>
  <si>
    <t>UNDECADIENOL</t>
  </si>
  <si>
    <t>Charge = 4.2811 + (0.0000 * Count) + (0.6091 * MSR) + (1.3878 * Rates.Value)</t>
  </si>
  <si>
    <t>Canada</t>
  </si>
  <si>
    <t>Hold at Panama City airport only. Must designate customers broker for clearance.</t>
  </si>
  <si>
    <t>Yes, via IP, IE, IPF, and IEF. Hold at Location only at Toluca, Guadalajara, Monterrey, and Queretaro airports.  Dry Ice: Yes, via IP, IE, IPF, and IEF. Hold at Location only at Toluca, Guadalajara, Monterrey, and Queretaro airports.</t>
  </si>
  <si>
    <t>Yes, via IP, IE, IPF, and IEF.</t>
  </si>
  <si>
    <t>Yes, via IP, IE, IPF, and IEF, Bogota only. Not all postal codes served. Rionegro Hold at Airport only.</t>
  </si>
  <si>
    <t>Yes, via IP and IPF.</t>
  </si>
  <si>
    <t>Yes, via IP, IE, and IPF. Hold at location only</t>
  </si>
  <si>
    <t>Yes, via IP, IE, IPF, and IEF. </t>
  </si>
  <si>
    <t>Yes, via IP, IE, and IPF. Hold at Location service at airports only; must select customs broker. Only to Mumbai, Delhi, Chennai, Hyderabad, and Bangalore.</t>
  </si>
  <si>
    <t>Yes, via IP and IE.</t>
  </si>
  <si>
    <t>Yes, via IP, IE, and IPF.</t>
  </si>
  <si>
    <t>Yes, via IP, IE, IPF, and IEF. (Not accepted to French Islands).</t>
  </si>
  <si>
    <t>Yes, via IP, IE, IPF, and IEF.Broker Select required for shipments exceeding 68kg per package and/or $3,000 declared value. Package certification documentation is required for all specification packaging.</t>
  </si>
  <si>
    <t> Yes, via IP, IE, IPF, and IEF.</t>
  </si>
  <si>
    <t>Yes, via IP, IE, IPF, and IEF. Accessible DG cannot exceed 32 kg gross weight and the following dimensions: H 75cm, W 120cm, L 120cm.</t>
  </si>
  <si>
    <t>Marerials</t>
  </si>
  <si>
    <t>FCA Price/KG</t>
  </si>
  <si>
    <t>Ship To Country</t>
  </si>
  <si>
    <t>30.5%</t>
  </si>
  <si>
    <t>**ITEMS OF DIFFERENT DANGEROUS GOODS  (DG) CLASSES ARE ADVISED TO SHIP SEPARATELY**</t>
  </si>
  <si>
    <t>If the update status is Red press Crtl + Alt + F5 together</t>
  </si>
  <si>
    <t>Current Freight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</si>
</sst>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\$#,##0.00"/>
    <numFmt numFmtId="165" formatCode="0.00\ &quot;Kgs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rgb="FF3366FF"/>
      <name val="Times New Roman"/>
      <family val="1"/>
      <charset val="1"/>
    </font>
    <font>
      <b/>
      <sz val="20"/>
      <name val="Times New Roman"/>
      <family val="1"/>
      <charset val="1"/>
    </font>
    <font>
      <b/>
      <sz val="11"/>
      <color theme="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u/>
      <sz val="9.85"/>
      <color indexed="8"/>
      <name val="Times New Roman"/>
      <family val="1"/>
    </font>
    <font>
      <b/>
      <u/>
      <sz val="9.85"/>
      <color indexed="8"/>
      <name val="Times New Roman"/>
      <family val="1"/>
    </font>
    <font>
      <sz val="9.85"/>
      <color indexed="8"/>
      <name val="Times New Roman"/>
      <family val="1"/>
    </font>
    <font>
      <b/>
      <sz val="9.85"/>
      <color indexed="8"/>
      <name val="Times New Roman"/>
      <family val="1"/>
    </font>
    <font>
      <sz val="8"/>
      <color theme="1"/>
      <name val="Calibri"/>
      <family val="2"/>
      <scheme val="minor"/>
    </font>
    <font>
      <b/>
      <sz val="10"/>
      <name val="Arial"/>
      <family val="2"/>
      <charset val="1"/>
    </font>
    <font>
      <sz val="9.85"/>
      <color rgb="FF000000"/>
      <name val="Times New Roman"/>
      <family val="1"/>
      <charset val="1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1F1F1F"/>
      <name val="Courier New"/>
      <family val="3"/>
    </font>
    <font>
      <sz val="10"/>
      <color rgb="FF333333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93300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5" fillId="0" borderId="0" xfId="0" applyFont="1" applyAlignment="1">
      <alignment horizontal="left"/>
    </xf>
    <xf numFmtId="0" fontId="5" fillId="0" borderId="0" xfId="0" applyFont="1"/>
    <xf numFmtId="164" fontId="0" fillId="0" borderId="0" xfId="0" applyNumberFormat="1"/>
    <xf numFmtId="14" fontId="0" fillId="0" borderId="0" xfId="0" applyNumberFormat="1"/>
    <xf numFmtId="0" fontId="0" fillId="2" borderId="1" xfId="0" applyFill="1" applyBorder="1" applyAlignment="1">
      <alignment horizontal="right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10" fontId="8" fillId="4" borderId="0" xfId="0" applyNumberFormat="1" applyFont="1" applyFill="1" applyAlignment="1">
      <alignment horizontal="right"/>
    </xf>
    <xf numFmtId="10" fontId="8" fillId="4" borderId="0" xfId="0" applyNumberFormat="1" applyFont="1" applyFill="1"/>
    <xf numFmtId="0" fontId="9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14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wrapText="1"/>
    </xf>
    <xf numFmtId="0" fontId="2" fillId="2" borderId="0" xfId="0" applyFont="1" applyFill="1" applyAlignment="1">
      <alignment horizontal="right"/>
    </xf>
    <xf numFmtId="0" fontId="15" fillId="0" borderId="0" xfId="0" applyFont="1"/>
    <xf numFmtId="0" fontId="0" fillId="5" borderId="0" xfId="0" applyFill="1"/>
    <xf numFmtId="0" fontId="16" fillId="0" borderId="0" xfId="0" applyFont="1" applyAlignment="1">
      <alignment vertical="center"/>
    </xf>
    <xf numFmtId="44" fontId="0" fillId="2" borderId="1" xfId="1" applyFont="1" applyFill="1" applyBorder="1"/>
    <xf numFmtId="44" fontId="2" fillId="2" borderId="0" xfId="1" applyFont="1" applyFill="1" applyBorder="1"/>
    <xf numFmtId="44" fontId="2" fillId="2" borderId="0" xfId="0" applyNumberFormat="1" applyFont="1" applyFill="1"/>
    <xf numFmtId="0" fontId="14" fillId="2" borderId="0" xfId="0" applyFont="1" applyFill="1" applyAlignment="1">
      <alignment horizontal="left" vertical="top"/>
    </xf>
    <xf numFmtId="9" fontId="14" fillId="2" borderId="0" xfId="2" applyFont="1" applyFill="1" applyAlignment="1">
      <alignment horizontal="right" vertical="top"/>
    </xf>
    <xf numFmtId="0" fontId="1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6" borderId="0" xfId="0" applyFont="1" applyFill="1"/>
    <xf numFmtId="0" fontId="0" fillId="6" borderId="0" xfId="0" applyFill="1"/>
    <xf numFmtId="0" fontId="0" fillId="7" borderId="0" xfId="0" applyFill="1"/>
    <xf numFmtId="0" fontId="16" fillId="0" borderId="1" xfId="0" applyFont="1" applyBorder="1" applyAlignment="1">
      <alignment vertical="center"/>
    </xf>
    <xf numFmtId="0" fontId="0" fillId="0" borderId="1" xfId="0" applyBorder="1"/>
    <xf numFmtId="165" fontId="0" fillId="2" borderId="0" xfId="0" applyNumberFormat="1" applyFill="1"/>
    <xf numFmtId="9" fontId="0" fillId="0" borderId="0" xfId="2" applyFont="1"/>
    <xf numFmtId="44" fontId="0" fillId="2" borderId="0" xfId="1" applyFont="1" applyFill="1"/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9" fillId="8" borderId="0" xfId="0" applyFont="1" applyFill="1" applyAlignment="1">
      <alignment horizontal="center" vertical="center"/>
    </xf>
    <xf numFmtId="49" fontId="0" fillId="0" borderId="0" xfId="0" applyNumberFormat="1"/>
    <xf numFmtId="0" fontId="19" fillId="0" borderId="0" xfId="0" applyFont="1"/>
    <xf numFmtId="0" fontId="20" fillId="0" borderId="0" xfId="0" applyFont="1"/>
    <xf numFmtId="0" fontId="0" fillId="2" borderId="1" xfId="0" applyFill="1" applyBorder="1" applyAlignment="1" applyProtection="1">
      <alignment horizontal="center"/>
      <protection locked="0" hidden="1"/>
    </xf>
    <xf numFmtId="2" fontId="2" fillId="2" borderId="0" xfId="0" applyNumberFormat="1" applyFont="1" applyFill="1"/>
    <xf numFmtId="0" fontId="3" fillId="0" borderId="0" xfId="0" applyFont="1"/>
    <xf numFmtId="0" fontId="4" fillId="0" borderId="0" xfId="0" applyFont="1"/>
    <xf numFmtId="0" fontId="22" fillId="9" borderId="0" xfId="0" applyFont="1" applyFill="1"/>
    <xf numFmtId="0" fontId="23" fillId="9" borderId="0" xfId="0" applyFont="1" applyFill="1"/>
    <xf numFmtId="0" fontId="1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0" fontId="24" fillId="9" borderId="0" xfId="0" applyFont="1" applyFill="1"/>
    <xf numFmtId="0" fontId="25" fillId="9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23">
    <dxf>
      <font>
        <color theme="8" tint="0.79998168889431442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color theme="8" tint="0.79998168889431442"/>
      </font>
      <border>
        <left/>
        <right/>
        <top/>
        <bottom/>
        <vertical/>
        <horizontal/>
      </border>
    </dxf>
    <dxf>
      <fill>
        <patternFill>
          <bgColor rgb="FFFF9966"/>
        </patternFill>
      </fill>
    </dxf>
    <dxf>
      <fill>
        <patternFill>
          <bgColor rgb="FFFF0000"/>
        </patternFill>
      </fill>
    </dxf>
    <dxf>
      <font>
        <color theme="8" tint="0.79998168889431442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color theme="8" tint="0.79998168889431442"/>
      </font>
      <border>
        <left/>
        <right/>
        <top/>
        <bottom/>
        <vertical/>
        <horizontal/>
      </border>
    </dxf>
    <dxf>
      <fill>
        <patternFill>
          <bgColor rgb="FFFF9966"/>
        </patternFill>
      </fill>
    </dxf>
    <dxf>
      <font>
        <color theme="8" tint="0.79998168889431442"/>
      </font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color theme="8" tint="0.79998168889431442"/>
      </font>
      <border>
        <left/>
        <right/>
        <top/>
        <bottom/>
        <vertical/>
        <horizontal/>
      </border>
    </dxf>
    <dxf>
      <fill>
        <patternFill>
          <bgColor rgb="FFFF9966"/>
        </patternFill>
      </fill>
    </dxf>
    <dxf>
      <font>
        <color theme="8" tint="0.79998168889431442"/>
      </font>
    </dxf>
    <dxf>
      <fill>
        <patternFill>
          <bgColor rgb="FFFFFF00"/>
        </patternFill>
      </fill>
    </dxf>
    <dxf>
      <font>
        <color theme="8" tint="0.79998168889431442"/>
      </font>
      <border>
        <left/>
        <right/>
        <top/>
        <bottom/>
        <vertical/>
        <horizontal/>
      </border>
    </dxf>
    <dxf>
      <fill>
        <patternFill>
          <bgColor rgb="FFFF9966"/>
        </patternFill>
      </fill>
    </dxf>
    <dxf>
      <fill>
        <gradientFill degree="45">
          <stop position="0">
            <color rgb="FFFFFF00"/>
          </stop>
          <stop position="1">
            <color theme="0"/>
          </stop>
        </gradientFill>
      </fill>
    </dxf>
    <dxf>
      <fill>
        <patternFill patternType="solid">
          <fgColor auto="1"/>
          <bgColor rgb="FFFFFF00"/>
        </patternFill>
      </fill>
    </dxf>
    <dxf>
      <fill>
        <gradientFill degree="45">
          <stop position="0">
            <color rgb="FFFFFF00"/>
          </stop>
          <stop position="1">
            <color theme="0"/>
          </stop>
        </gradientFill>
      </fill>
    </dxf>
    <dxf>
      <fill>
        <patternFill>
          <bgColor rgb="FFFF9966"/>
        </patternFill>
      </fill>
    </dxf>
    <dxf>
      <numFmt numFmtId="0" formatCode="General"/>
    </dxf>
    <dxf>
      <numFmt numFmtId="19" formatCode="m/d/yyyy"/>
    </dxf>
  </dxfs>
  <tableStyles count="0" defaultTableStyle="TableStyleMedium2" defaultPivotStyle="PivotStyleLight16"/>
  <colors>
    <mruColors>
      <color rgb="FFFF99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FrEight Costs vs % Cost from ShipPing</a:t>
            </a:r>
          </a:p>
          <a:p>
            <a:pPr>
              <a:defRPr/>
            </a:pPr>
            <a:r>
              <a:rPr lang="en-US" sz="1050"/>
              <a:t>Based on Product 1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11263279972501"/>
          <c:y val="0.26318071712200997"/>
          <c:w val="0.77505421216472792"/>
          <c:h val="0.48118710272615212"/>
        </c:manualLayout>
      </c:layout>
      <c:lineChart>
        <c:grouping val="standard"/>
        <c:varyColors val="0"/>
        <c:ser>
          <c:idx val="1"/>
          <c:order val="0"/>
          <c:tx>
            <c:v>Total Freight Charge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Calcs!$X$1:$X$126</c:f>
              <c:numCache>
                <c:formatCode>General</c:formatCode>
                <c:ptCount val="126"/>
                <c:pt idx="0">
                  <c:v>0</c:v>
                </c:pt>
                <c:pt idx="1">
                  <c:v>0.453592</c:v>
                </c:pt>
                <c:pt idx="2">
                  <c:v>0.90718399999999999</c:v>
                </c:pt>
                <c:pt idx="3">
                  <c:v>1.360776</c:v>
                </c:pt>
                <c:pt idx="4">
                  <c:v>1.814368</c:v>
                </c:pt>
                <c:pt idx="5">
                  <c:v>2.26796</c:v>
                </c:pt>
                <c:pt idx="6">
                  <c:v>2.721552</c:v>
                </c:pt>
                <c:pt idx="7">
                  <c:v>3.175144</c:v>
                </c:pt>
                <c:pt idx="8">
                  <c:v>3.628736</c:v>
                </c:pt>
                <c:pt idx="9">
                  <c:v>4.0823280000000004</c:v>
                </c:pt>
                <c:pt idx="10">
                  <c:v>4.53592</c:v>
                </c:pt>
                <c:pt idx="11">
                  <c:v>4.9895119999999995</c:v>
                </c:pt>
                <c:pt idx="12">
                  <c:v>5.4431039999999999</c:v>
                </c:pt>
                <c:pt idx="13">
                  <c:v>5.8966960000000004</c:v>
                </c:pt>
                <c:pt idx="14">
                  <c:v>6.3502879999999999</c:v>
                </c:pt>
                <c:pt idx="15">
                  <c:v>6.8038799999999995</c:v>
                </c:pt>
                <c:pt idx="16">
                  <c:v>7.2574719999999999</c:v>
                </c:pt>
                <c:pt idx="17">
                  <c:v>7.7110640000000004</c:v>
                </c:pt>
                <c:pt idx="18">
                  <c:v>8.1646560000000008</c:v>
                </c:pt>
                <c:pt idx="19">
                  <c:v>8.6182479999999995</c:v>
                </c:pt>
                <c:pt idx="20">
                  <c:v>9.0718399999999999</c:v>
                </c:pt>
                <c:pt idx="21">
                  <c:v>9.5254320000000003</c:v>
                </c:pt>
                <c:pt idx="22">
                  <c:v>9.979023999999999</c:v>
                </c:pt>
                <c:pt idx="23">
                  <c:v>10.432615999999999</c:v>
                </c:pt>
                <c:pt idx="24">
                  <c:v>10.886208</c:v>
                </c:pt>
                <c:pt idx="25">
                  <c:v>11.3398</c:v>
                </c:pt>
                <c:pt idx="26">
                  <c:v>11.793392000000001</c:v>
                </c:pt>
                <c:pt idx="27">
                  <c:v>12.246983999999999</c:v>
                </c:pt>
                <c:pt idx="28">
                  <c:v>12.700576</c:v>
                </c:pt>
                <c:pt idx="29">
                  <c:v>13.154168</c:v>
                </c:pt>
                <c:pt idx="30">
                  <c:v>13.607759999999999</c:v>
                </c:pt>
                <c:pt idx="31">
                  <c:v>14.061351999999999</c:v>
                </c:pt>
                <c:pt idx="32">
                  <c:v>14.514944</c:v>
                </c:pt>
                <c:pt idx="33">
                  <c:v>14.968536</c:v>
                </c:pt>
                <c:pt idx="34">
                  <c:v>15.422128000000001</c:v>
                </c:pt>
                <c:pt idx="35">
                  <c:v>15.875719999999999</c:v>
                </c:pt>
                <c:pt idx="36">
                  <c:v>16.329312000000002</c:v>
                </c:pt>
                <c:pt idx="37">
                  <c:v>16.782903999999998</c:v>
                </c:pt>
                <c:pt idx="38">
                  <c:v>17.236495999999999</c:v>
                </c:pt>
                <c:pt idx="39">
                  <c:v>17.690087999999999</c:v>
                </c:pt>
                <c:pt idx="40">
                  <c:v>18.14368</c:v>
                </c:pt>
                <c:pt idx="41">
                  <c:v>18.597272</c:v>
                </c:pt>
                <c:pt idx="42">
                  <c:v>19.050864000000001</c:v>
                </c:pt>
                <c:pt idx="43">
                  <c:v>19.504456000000001</c:v>
                </c:pt>
                <c:pt idx="44">
                  <c:v>19.958047999999998</c:v>
                </c:pt>
                <c:pt idx="45">
                  <c:v>20.411639999999998</c:v>
                </c:pt>
                <c:pt idx="46">
                  <c:v>20.865231999999999</c:v>
                </c:pt>
                <c:pt idx="47">
                  <c:v>21.318823999999999</c:v>
                </c:pt>
                <c:pt idx="48">
                  <c:v>21.772416</c:v>
                </c:pt>
                <c:pt idx="49">
                  <c:v>22.226008</c:v>
                </c:pt>
                <c:pt idx="50">
                  <c:v>22.679600000000001</c:v>
                </c:pt>
                <c:pt idx="51">
                  <c:v>23.133192000000001</c:v>
                </c:pt>
                <c:pt idx="52">
                  <c:v>23.586784000000002</c:v>
                </c:pt>
                <c:pt idx="53">
                  <c:v>24.040375999999998</c:v>
                </c:pt>
                <c:pt idx="54">
                  <c:v>24.493967999999999</c:v>
                </c:pt>
                <c:pt idx="55">
                  <c:v>24.947559999999999</c:v>
                </c:pt>
                <c:pt idx="56">
                  <c:v>25.401152</c:v>
                </c:pt>
                <c:pt idx="57">
                  <c:v>25.854744</c:v>
                </c:pt>
                <c:pt idx="58">
                  <c:v>26.308336000000001</c:v>
                </c:pt>
                <c:pt idx="59">
                  <c:v>26.761928000000001</c:v>
                </c:pt>
                <c:pt idx="60">
                  <c:v>27.215519999999998</c:v>
                </c:pt>
                <c:pt idx="61">
                  <c:v>27.669111999999998</c:v>
                </c:pt>
                <c:pt idx="62">
                  <c:v>28.122703999999999</c:v>
                </c:pt>
                <c:pt idx="63">
                  <c:v>28.576295999999999</c:v>
                </c:pt>
                <c:pt idx="64">
                  <c:v>29.029888</c:v>
                </c:pt>
                <c:pt idx="65">
                  <c:v>29.48348</c:v>
                </c:pt>
                <c:pt idx="66">
                  <c:v>29.937072000000001</c:v>
                </c:pt>
                <c:pt idx="67">
                  <c:v>30.390664000000001</c:v>
                </c:pt>
                <c:pt idx="68">
                  <c:v>30.844256000000001</c:v>
                </c:pt>
                <c:pt idx="69">
                  <c:v>31.297847999999998</c:v>
                </c:pt>
                <c:pt idx="70">
                  <c:v>31.751439999999999</c:v>
                </c:pt>
                <c:pt idx="71">
                  <c:v>32.205032000000003</c:v>
                </c:pt>
                <c:pt idx="72">
                  <c:v>32.658624000000003</c:v>
                </c:pt>
                <c:pt idx="73">
                  <c:v>33.112215999999997</c:v>
                </c:pt>
                <c:pt idx="74">
                  <c:v>33.565807999999997</c:v>
                </c:pt>
                <c:pt idx="75">
                  <c:v>34.019399999999997</c:v>
                </c:pt>
                <c:pt idx="76">
                  <c:v>34.472991999999998</c:v>
                </c:pt>
                <c:pt idx="77">
                  <c:v>34.926583999999998</c:v>
                </c:pt>
                <c:pt idx="78">
                  <c:v>35.380175999999999</c:v>
                </c:pt>
                <c:pt idx="79">
                  <c:v>35.833767999999999</c:v>
                </c:pt>
                <c:pt idx="80">
                  <c:v>36.28736</c:v>
                </c:pt>
                <c:pt idx="81">
                  <c:v>36.740952</c:v>
                </c:pt>
                <c:pt idx="82">
                  <c:v>37.194544</c:v>
                </c:pt>
                <c:pt idx="83">
                  <c:v>37.648136000000001</c:v>
                </c:pt>
                <c:pt idx="84">
                  <c:v>38.101728000000001</c:v>
                </c:pt>
                <c:pt idx="85">
                  <c:v>38.555320000000002</c:v>
                </c:pt>
                <c:pt idx="86">
                  <c:v>39.008912000000002</c:v>
                </c:pt>
                <c:pt idx="87">
                  <c:v>39.462504000000003</c:v>
                </c:pt>
                <c:pt idx="88">
                  <c:v>39.916095999999996</c:v>
                </c:pt>
                <c:pt idx="89">
                  <c:v>40.369687999999996</c:v>
                </c:pt>
                <c:pt idx="90">
                  <c:v>40.823279999999997</c:v>
                </c:pt>
                <c:pt idx="91">
                  <c:v>41.276871999999997</c:v>
                </c:pt>
                <c:pt idx="92">
                  <c:v>41.730463999999998</c:v>
                </c:pt>
                <c:pt idx="93">
                  <c:v>42.184055999999998</c:v>
                </c:pt>
                <c:pt idx="94">
                  <c:v>42.637647999999999</c:v>
                </c:pt>
                <c:pt idx="95">
                  <c:v>43.091239999999999</c:v>
                </c:pt>
                <c:pt idx="96">
                  <c:v>43.544832</c:v>
                </c:pt>
                <c:pt idx="97">
                  <c:v>43.998424</c:v>
                </c:pt>
                <c:pt idx="98">
                  <c:v>44.452016</c:v>
                </c:pt>
                <c:pt idx="99">
                  <c:v>44.905608000000001</c:v>
                </c:pt>
                <c:pt idx="100">
                  <c:v>45.359200000000001</c:v>
                </c:pt>
                <c:pt idx="101">
                  <c:v>45.812792000000002</c:v>
                </c:pt>
                <c:pt idx="102">
                  <c:v>46.266384000000002</c:v>
                </c:pt>
                <c:pt idx="103">
                  <c:v>46.719976000000003</c:v>
                </c:pt>
                <c:pt idx="104">
                  <c:v>47.173568000000003</c:v>
                </c:pt>
                <c:pt idx="105">
                  <c:v>47.627159999999996</c:v>
                </c:pt>
                <c:pt idx="106">
                  <c:v>48.080751999999997</c:v>
                </c:pt>
                <c:pt idx="107">
                  <c:v>48.534343999999997</c:v>
                </c:pt>
                <c:pt idx="108">
                  <c:v>48.987935999999998</c:v>
                </c:pt>
                <c:pt idx="109">
                  <c:v>49.441527999999998</c:v>
                </c:pt>
                <c:pt idx="110">
                  <c:v>49.895119999999999</c:v>
                </c:pt>
                <c:pt idx="111">
                  <c:v>50.348711999999999</c:v>
                </c:pt>
                <c:pt idx="112">
                  <c:v>50.802303999999999</c:v>
                </c:pt>
                <c:pt idx="113">
                  <c:v>51.255896</c:v>
                </c:pt>
                <c:pt idx="114">
                  <c:v>51.709488</c:v>
                </c:pt>
                <c:pt idx="115">
                  <c:v>52.163080000000001</c:v>
                </c:pt>
                <c:pt idx="116">
                  <c:v>52.616672000000001</c:v>
                </c:pt>
                <c:pt idx="117">
                  <c:v>53.070264000000002</c:v>
                </c:pt>
                <c:pt idx="118">
                  <c:v>53.523856000000002</c:v>
                </c:pt>
                <c:pt idx="119">
                  <c:v>53.977448000000003</c:v>
                </c:pt>
                <c:pt idx="120">
                  <c:v>54.431039999999996</c:v>
                </c:pt>
                <c:pt idx="121">
                  <c:v>54.884631999999996</c:v>
                </c:pt>
                <c:pt idx="122">
                  <c:v>55.338223999999997</c:v>
                </c:pt>
                <c:pt idx="123">
                  <c:v>55.791815999999997</c:v>
                </c:pt>
                <c:pt idx="124">
                  <c:v>56.245407999999998</c:v>
                </c:pt>
                <c:pt idx="125">
                  <c:v>56.698999999999998</c:v>
                </c:pt>
              </c:numCache>
            </c:numRef>
          </c:cat>
          <c:val>
            <c:numRef>
              <c:f>Calcs!$AA$1:$AA$126</c:f>
              <c:numCache>
                <c:formatCode>General</c:formatCode>
                <c:ptCount val="126"/>
                <c:pt idx="1">
                  <c:v>#N/A</c:v>
                </c:pt>
                <c:pt idx="2">
                  <c:v>10.8438</c:v>
                </c:pt>
                <c:pt idx="3">
                  <c:v>11.8606</c:v>
                </c:pt>
                <c:pt idx="4">
                  <c:v>12.8774</c:v>
                </c:pt>
                <c:pt idx="5">
                  <c:v>13.8942</c:v>
                </c:pt>
                <c:pt idx="6">
                  <c:v>14.237499999999999</c:v>
                </c:pt>
                <c:pt idx="7">
                  <c:v>15.9278</c:v>
                </c:pt>
                <c:pt idx="8">
                  <c:v>16.944600000000001</c:v>
                </c:pt>
                <c:pt idx="9">
                  <c:v>17.961399999999998</c:v>
                </c:pt>
                <c:pt idx="10">
                  <c:v>18.978200000000001</c:v>
                </c:pt>
                <c:pt idx="11">
                  <c:v>19.994999999999997</c:v>
                </c:pt>
                <c:pt idx="12">
                  <c:v>20.338299999999997</c:v>
                </c:pt>
                <c:pt idx="13">
                  <c:v>22.028599999999997</c:v>
                </c:pt>
                <c:pt idx="14">
                  <c:v>23.045400000000001</c:v>
                </c:pt>
                <c:pt idx="15">
                  <c:v>24.062199999999997</c:v>
                </c:pt>
                <c:pt idx="16">
                  <c:v>24.944299999999998</c:v>
                </c:pt>
                <c:pt idx="17">
                  <c:v>26.095799999999997</c:v>
                </c:pt>
                <c:pt idx="18">
                  <c:v>26.977899999999998</c:v>
                </c:pt>
                <c:pt idx="19">
                  <c:v>27.994699999999998</c:v>
                </c:pt>
                <c:pt idx="20">
                  <c:v>29.1462</c:v>
                </c:pt>
                <c:pt idx="21">
                  <c:v>30.028299999999998</c:v>
                </c:pt>
                <c:pt idx="22">
                  <c:v>31.045099999999998</c:v>
                </c:pt>
                <c:pt idx="23">
                  <c:v>32.061899999999994</c:v>
                </c:pt>
                <c:pt idx="24">
                  <c:v>33.078699999999998</c:v>
                </c:pt>
                <c:pt idx="25">
                  <c:v>34.230199999999996</c:v>
                </c:pt>
                <c:pt idx="26">
                  <c:v>35.247</c:v>
                </c:pt>
                <c:pt idx="27">
                  <c:v>36.263799999999996</c:v>
                </c:pt>
                <c:pt idx="28">
                  <c:v>37.2806</c:v>
                </c:pt>
                <c:pt idx="29">
                  <c:v>38.297399999999996</c:v>
                </c:pt>
                <c:pt idx="30">
                  <c:v>38.9101</c:v>
                </c:pt>
                <c:pt idx="31">
                  <c:v>39.926899999999996</c:v>
                </c:pt>
                <c:pt idx="32">
                  <c:v>40.9437</c:v>
                </c:pt>
                <c:pt idx="33">
                  <c:v>41.960500000000003</c:v>
                </c:pt>
                <c:pt idx="34">
                  <c:v>42.9773</c:v>
                </c:pt>
                <c:pt idx="35">
                  <c:v>43.994099999999996</c:v>
                </c:pt>
                <c:pt idx="36">
                  <c:v>45.010899999999999</c:v>
                </c:pt>
                <c:pt idx="37">
                  <c:v>46.027700000000003</c:v>
                </c:pt>
                <c:pt idx="38">
                  <c:v>47.044499999999999</c:v>
                </c:pt>
                <c:pt idx="39">
                  <c:v>48.061299999999996</c:v>
                </c:pt>
                <c:pt idx="40">
                  <c:v>49.078099999999999</c:v>
                </c:pt>
                <c:pt idx="41">
                  <c:v>50.094900000000003</c:v>
                </c:pt>
                <c:pt idx="42">
                  <c:v>51.111699999999999</c:v>
                </c:pt>
                <c:pt idx="43">
                  <c:v>51.859099999999991</c:v>
                </c:pt>
                <c:pt idx="44">
                  <c:v>53.549399999999999</c:v>
                </c:pt>
                <c:pt idx="45">
                  <c:v>54.566200000000002</c:v>
                </c:pt>
                <c:pt idx="46">
                  <c:v>55.582999999999998</c:v>
                </c:pt>
                <c:pt idx="47">
                  <c:v>56.599799999999995</c:v>
                </c:pt>
                <c:pt idx="48">
                  <c:v>57.616599999999998</c:v>
                </c:pt>
                <c:pt idx="49">
                  <c:v>58.633400000000002</c:v>
                </c:pt>
                <c:pt idx="50">
                  <c:v>59.650199999999998</c:v>
                </c:pt>
                <c:pt idx="51">
                  <c:v>60.666999999999994</c:v>
                </c:pt>
                <c:pt idx="52">
                  <c:v>61.683799999999998</c:v>
                </c:pt>
                <c:pt idx="53">
                  <c:v>62.700600000000001</c:v>
                </c:pt>
                <c:pt idx="54">
                  <c:v>63.717399999999998</c:v>
                </c:pt>
                <c:pt idx="55">
                  <c:v>64.734199999999987</c:v>
                </c:pt>
                <c:pt idx="56">
                  <c:v>65.750999999999991</c:v>
                </c:pt>
                <c:pt idx="57">
                  <c:v>66.767799999999994</c:v>
                </c:pt>
                <c:pt idx="58">
                  <c:v>67.784599999999998</c:v>
                </c:pt>
                <c:pt idx="59">
                  <c:v>68.801399999999987</c:v>
                </c:pt>
                <c:pt idx="60">
                  <c:v>69.81819999999999</c:v>
                </c:pt>
                <c:pt idx="61">
                  <c:v>70.834999999999994</c:v>
                </c:pt>
                <c:pt idx="62">
                  <c:v>71.851799999999997</c:v>
                </c:pt>
                <c:pt idx="63">
                  <c:v>72.868599999999986</c:v>
                </c:pt>
                <c:pt idx="64">
                  <c:v>73.88539999999999</c:v>
                </c:pt>
                <c:pt idx="65">
                  <c:v>74.902199999999993</c:v>
                </c:pt>
                <c:pt idx="66">
                  <c:v>75.918999999999997</c:v>
                </c:pt>
                <c:pt idx="67">
                  <c:v>76.935799999999986</c:v>
                </c:pt>
                <c:pt idx="68">
                  <c:v>77.95259999999999</c:v>
                </c:pt>
                <c:pt idx="69">
                  <c:v>78.969399999999993</c:v>
                </c:pt>
                <c:pt idx="70">
                  <c:v>79.986199999999982</c:v>
                </c:pt>
                <c:pt idx="71">
                  <c:v>81.002999999999986</c:v>
                </c:pt>
                <c:pt idx="72">
                  <c:v>82.019799999999989</c:v>
                </c:pt>
                <c:pt idx="73">
                  <c:v>83.036599999999993</c:v>
                </c:pt>
                <c:pt idx="74">
                  <c:v>84.053399999999996</c:v>
                </c:pt>
                <c:pt idx="75">
                  <c:v>85.070199999999986</c:v>
                </c:pt>
                <c:pt idx="76">
                  <c:v>86.086999999999989</c:v>
                </c:pt>
                <c:pt idx="77">
                  <c:v>87.103799999999993</c:v>
                </c:pt>
                <c:pt idx="78">
                  <c:v>88.120599999999982</c:v>
                </c:pt>
                <c:pt idx="79">
                  <c:v>89.137399999999985</c:v>
                </c:pt>
                <c:pt idx="80">
                  <c:v>90.154199999999989</c:v>
                </c:pt>
                <c:pt idx="81">
                  <c:v>91.170999999999992</c:v>
                </c:pt>
                <c:pt idx="82">
                  <c:v>92.187799999999996</c:v>
                </c:pt>
                <c:pt idx="83">
                  <c:v>93.204599999999985</c:v>
                </c:pt>
                <c:pt idx="84">
                  <c:v>94.221399999999988</c:v>
                </c:pt>
                <c:pt idx="85">
                  <c:v>95.238199999999992</c:v>
                </c:pt>
                <c:pt idx="86">
                  <c:v>96.254999999999981</c:v>
                </c:pt>
                <c:pt idx="87">
                  <c:v>97.271799999999985</c:v>
                </c:pt>
                <c:pt idx="88">
                  <c:v>98.288599999999988</c:v>
                </c:pt>
                <c:pt idx="89">
                  <c:v>99.305399999999992</c:v>
                </c:pt>
                <c:pt idx="90">
                  <c:v>100.3222</c:v>
                </c:pt>
                <c:pt idx="91">
                  <c:v>101.33899999999998</c:v>
                </c:pt>
                <c:pt idx="92">
                  <c:v>102.35579999999999</c:v>
                </c:pt>
                <c:pt idx="93">
                  <c:v>103.37259999999999</c:v>
                </c:pt>
                <c:pt idx="94">
                  <c:v>104.38939999999998</c:v>
                </c:pt>
                <c:pt idx="95">
                  <c:v>105.40619999999998</c:v>
                </c:pt>
                <c:pt idx="96">
                  <c:v>106.42299999999999</c:v>
                </c:pt>
                <c:pt idx="97">
                  <c:v>107.43979999999999</c:v>
                </c:pt>
                <c:pt idx="98">
                  <c:v>108.45659999999999</c:v>
                </c:pt>
                <c:pt idx="99">
                  <c:v>109.47339999999998</c:v>
                </c:pt>
                <c:pt idx="100">
                  <c:v>110.49019999999999</c:v>
                </c:pt>
                <c:pt idx="101">
                  <c:v>111.50699999999999</c:v>
                </c:pt>
                <c:pt idx="102">
                  <c:v>112.52379999999998</c:v>
                </c:pt>
                <c:pt idx="103">
                  <c:v>113.54059999999998</c:v>
                </c:pt>
                <c:pt idx="104">
                  <c:v>114.55739999999999</c:v>
                </c:pt>
                <c:pt idx="105">
                  <c:v>115.57419999999999</c:v>
                </c:pt>
                <c:pt idx="106">
                  <c:v>116.59099999999999</c:v>
                </c:pt>
                <c:pt idx="107">
                  <c:v>117.60779999999998</c:v>
                </c:pt>
                <c:pt idx="108">
                  <c:v>118.62459999999999</c:v>
                </c:pt>
                <c:pt idx="109">
                  <c:v>119.64139999999999</c:v>
                </c:pt>
                <c:pt idx="110">
                  <c:v>120.65819999999998</c:v>
                </c:pt>
                <c:pt idx="111">
                  <c:v>121.67499999999998</c:v>
                </c:pt>
                <c:pt idx="112">
                  <c:v>122.69179999999999</c:v>
                </c:pt>
                <c:pt idx="113">
                  <c:v>123.70859999999999</c:v>
                </c:pt>
                <c:pt idx="114">
                  <c:v>124.72539999999999</c:v>
                </c:pt>
                <c:pt idx="115">
                  <c:v>125.74219999999998</c:v>
                </c:pt>
                <c:pt idx="116">
                  <c:v>126.75899999999999</c:v>
                </c:pt>
                <c:pt idx="117">
                  <c:v>127.77579999999999</c:v>
                </c:pt>
                <c:pt idx="118">
                  <c:v>128.79259999999999</c:v>
                </c:pt>
                <c:pt idx="119">
                  <c:v>129.80939999999998</c:v>
                </c:pt>
                <c:pt idx="120">
                  <c:v>130.8262</c:v>
                </c:pt>
                <c:pt idx="121">
                  <c:v>131.84299999999999</c:v>
                </c:pt>
                <c:pt idx="122">
                  <c:v>132.85980000000001</c:v>
                </c:pt>
                <c:pt idx="123">
                  <c:v>133.8766</c:v>
                </c:pt>
                <c:pt idx="124">
                  <c:v>134.89339999999999</c:v>
                </c:pt>
                <c:pt idx="125">
                  <c:v>135.9102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EC-4126-935F-664A41A62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317471"/>
        <c:axId val="1071319391"/>
      </c:lineChart>
      <c:lineChart>
        <c:grouping val="stacked"/>
        <c:varyColors val="0"/>
        <c:ser>
          <c:idx val="2"/>
          <c:order val="1"/>
          <c:tx>
            <c:v>% of Total Cost from Freight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Calcs!$AB$2:$AB$126</c:f>
              <c:numCache>
                <c:formatCode>0%</c:formatCode>
                <c:ptCount val="12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C-4126-935F-664A41A62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342911"/>
        <c:axId val="1071326591"/>
      </c:lineChart>
      <c:catAx>
        <c:axId val="1071317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Weight (Kgs)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319391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071319391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Freight Charge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317471"/>
        <c:crossesAt val="1"/>
        <c:crossBetween val="between"/>
      </c:valAx>
      <c:valAx>
        <c:axId val="107132659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of Cost From Shipping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342911"/>
        <c:crosses val="max"/>
        <c:crossBetween val="between"/>
      </c:valAx>
      <c:catAx>
        <c:axId val="10713429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713265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136545</xdr:colOff>
      <xdr:row>47</xdr:row>
      <xdr:rowOff>54429</xdr:rowOff>
    </xdr:from>
    <xdr:to>
      <xdr:col>10</xdr:col>
      <xdr:colOff>1186543</xdr:colOff>
      <xdr:row>61</xdr:row>
      <xdr:rowOff>54429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82DCE0-53EB-4BA4-984C-55FF78142E4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101939</xdr:colOff>
      <xdr:row>8</xdr:row>
      <xdr:rowOff>60528</xdr:rowOff>
    </xdr:from>
    <xdr:to>
      <xdr:col>14</xdr:col>
      <xdr:colOff>336450</xdr:colOff>
      <xdr:row>10</xdr:row>
      <xdr:rowOff>115869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33211-01F1-A98B-B360-8640051EE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83352" y="607180"/>
          <a:ext cx="1766794" cy="544015"/>
        </a:xfrm>
        <a:prstGeom prst="rect">
          <a:avLst/>
        </a:prstGeom>
      </xdr:spPr>
    </xdr:pic>
    <xdr:clientData/>
  </xdr:twoCellAnchor>
  <xdr:twoCellAnchor editAs="oneCell">
    <xdr:from>
      <xdr:col>6</xdr:col>
      <xdr:colOff>345958</xdr:colOff>
      <xdr:row>6</xdr:row>
      <xdr:rowOff>74332</xdr:rowOff>
    </xdr:from>
    <xdr:to>
      <xdr:col>8</xdr:col>
      <xdr:colOff>1166576</xdr:colOff>
      <xdr:row>9</xdr:row>
      <xdr:rowOff>106388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0B266C-CBA7-5DDE-4F9E-EF80AFFCC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66" b="15359"/>
        <a:stretch/>
      </xdr:blipFill>
      <xdr:spPr>
        <a:xfrm>
          <a:off x="6582762" y="256549"/>
          <a:ext cx="3421357" cy="698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rifilesrv\N_Drive\Engineering\Maintenance\Gilad-Analysis\Freight%20Estimator.xlsx" TargetMode="External"/><Relationship Id="rId1" Type="http://schemas.openxmlformats.org/officeDocument/2006/relationships/externalLinkPath" Target="file:///\\brifilesrv\N_Drive\Engineering\Maintenance\Gilad-Analysis\Freight%20Estim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P pricing"/>
      <sheetName val="Fuel Rates"/>
      <sheetName val="lookup"/>
      <sheetName val="DG class"/>
      <sheetName val="location"/>
      <sheetName val="Rates"/>
      <sheetName val="Rate Sheet"/>
      <sheetName val="Freight Estimator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B56" t="str">
            <v>21.55+</v>
          </cell>
          <cell r="C56" t="str">
            <v>23.25+</v>
          </cell>
          <cell r="D56" t="str">
            <v>21.29+</v>
          </cell>
          <cell r="E56" t="str">
            <v>26.79+</v>
          </cell>
          <cell r="F56" t="str">
            <v>43.65+</v>
          </cell>
          <cell r="G56" t="str">
            <v>24.81+</v>
          </cell>
          <cell r="H56" t="str">
            <v>24.72+</v>
          </cell>
          <cell r="I56" t="str">
            <v>31.72+</v>
          </cell>
          <cell r="J56" t="str">
            <v>25.16+</v>
          </cell>
          <cell r="K56" t="str">
            <v>29.52+</v>
          </cell>
          <cell r="L56" t="str">
            <v>28.45+</v>
          </cell>
          <cell r="M56" t="str">
            <v>34.23+</v>
          </cell>
          <cell r="N56" t="str">
            <v>45.36+</v>
          </cell>
          <cell r="O56" t="str">
            <v>28.50+</v>
          </cell>
          <cell r="P56" t="str">
            <v>31.09+</v>
          </cell>
        </row>
        <row r="57">
          <cell r="B57" t="str">
            <v>21.55+</v>
          </cell>
          <cell r="C57" t="str">
            <v>23.25+</v>
          </cell>
          <cell r="D57" t="str">
            <v>21.96</v>
          </cell>
          <cell r="E57" t="str">
            <v>26.79+</v>
          </cell>
          <cell r="F57" t="str">
            <v>43.65+</v>
          </cell>
          <cell r="G57" t="str">
            <v>25.38</v>
          </cell>
          <cell r="H57" t="str">
            <v>25.22</v>
          </cell>
          <cell r="I57" t="str">
            <v>31.78</v>
          </cell>
          <cell r="J57" t="str">
            <v>25.16+</v>
          </cell>
          <cell r="K57" t="str">
            <v>31.80</v>
          </cell>
          <cell r="L57" t="str">
            <v>29.44</v>
          </cell>
          <cell r="M57" t="str">
            <v>37.43</v>
          </cell>
          <cell r="N57" t="str">
            <v>45.36+</v>
          </cell>
          <cell r="O57" t="str">
            <v>28.50+</v>
          </cell>
          <cell r="P57" t="str">
            <v>31.09+</v>
          </cell>
        </row>
        <row r="58">
          <cell r="B58" t="str">
            <v>23.99</v>
          </cell>
          <cell r="C58" t="str">
            <v>25.45</v>
          </cell>
          <cell r="D58" t="str">
            <v>24.41</v>
          </cell>
          <cell r="E58" t="str">
            <v>30.29</v>
          </cell>
          <cell r="F58" t="str">
            <v>49.82</v>
          </cell>
          <cell r="G58" t="str">
            <v>30.33</v>
          </cell>
          <cell r="H58" t="str">
            <v>28.99</v>
          </cell>
          <cell r="I58" t="str">
            <v>35.26</v>
          </cell>
          <cell r="J58" t="str">
            <v>25.16+</v>
          </cell>
          <cell r="K58" t="str">
            <v>36.53</v>
          </cell>
          <cell r="L58" t="str">
            <v>34.35</v>
          </cell>
          <cell r="M58" t="str">
            <v>42.88</v>
          </cell>
          <cell r="N58" t="str">
            <v>49.95</v>
          </cell>
          <cell r="O58" t="str">
            <v>31.94</v>
          </cell>
          <cell r="P58" t="str">
            <v>34.41</v>
          </cell>
        </row>
        <row r="59">
          <cell r="B59" t="str">
            <v>26.23</v>
          </cell>
          <cell r="C59" t="str">
            <v>28.09</v>
          </cell>
          <cell r="D59" t="str">
            <v>27.35</v>
          </cell>
          <cell r="E59" t="str">
            <v>34.48</v>
          </cell>
          <cell r="F59" t="str">
            <v>55.55</v>
          </cell>
          <cell r="G59" t="str">
            <v>35.22</v>
          </cell>
          <cell r="H59" t="str">
            <v>33.59</v>
          </cell>
          <cell r="I59" t="str">
            <v>37.89</v>
          </cell>
          <cell r="J59" t="str">
            <v>28.98</v>
          </cell>
          <cell r="K59" t="str">
            <v>42.68</v>
          </cell>
          <cell r="L59" t="str">
            <v>39.67</v>
          </cell>
          <cell r="M59" t="str">
            <v>52.09</v>
          </cell>
          <cell r="N59" t="str">
            <v>56.42</v>
          </cell>
          <cell r="O59" t="str">
            <v>36.22</v>
          </cell>
          <cell r="P59" t="str">
            <v>37.54</v>
          </cell>
        </row>
        <row r="60">
          <cell r="B60" t="str">
            <v>27.21</v>
          </cell>
          <cell r="C60" t="str">
            <v>33.84</v>
          </cell>
          <cell r="D60" t="str">
            <v>31.16</v>
          </cell>
          <cell r="E60" t="str">
            <v>40.09</v>
          </cell>
          <cell r="F60" t="str">
            <v>64.24</v>
          </cell>
          <cell r="G60" t="str">
            <v>39.91</v>
          </cell>
          <cell r="H60" t="str">
            <v>43.16</v>
          </cell>
          <cell r="I60" t="str">
            <v>42.17</v>
          </cell>
          <cell r="J60" t="str">
            <v>30.58</v>
          </cell>
          <cell r="K60" t="str">
            <v>48.13</v>
          </cell>
          <cell r="L60" t="str">
            <v>47.15</v>
          </cell>
          <cell r="M60" t="str">
            <v>55.48</v>
          </cell>
          <cell r="N60" t="str">
            <v>61.99</v>
          </cell>
          <cell r="O60" t="str">
            <v>43.90</v>
          </cell>
          <cell r="P60" t="str">
            <v>46.35</v>
          </cell>
        </row>
        <row r="61">
          <cell r="B61" t="str">
            <v>30.14</v>
          </cell>
          <cell r="C61" t="str">
            <v>35.44</v>
          </cell>
          <cell r="D61" t="str">
            <v>35.24</v>
          </cell>
          <cell r="E61" t="str">
            <v>42.60</v>
          </cell>
          <cell r="F61" t="str">
            <v>65.62</v>
          </cell>
          <cell r="G61" t="str">
            <v>45.26</v>
          </cell>
          <cell r="H61" t="str">
            <v>45.99</v>
          </cell>
          <cell r="I61" t="str">
            <v>44.78</v>
          </cell>
          <cell r="J61" t="str">
            <v>35.50</v>
          </cell>
          <cell r="K61" t="str">
            <v>52.73</v>
          </cell>
          <cell r="L61" t="str">
            <v>49.70</v>
          </cell>
          <cell r="M61" t="str">
            <v>62.75</v>
          </cell>
          <cell r="N61" t="str">
            <v>70.50</v>
          </cell>
          <cell r="O61" t="str">
            <v>48.04</v>
          </cell>
          <cell r="P61" t="str">
            <v>50.90</v>
          </cell>
        </row>
        <row r="62">
          <cell r="B62" t="str">
            <v>30.76</v>
          </cell>
          <cell r="C62" t="str">
            <v>36.30</v>
          </cell>
          <cell r="D62" t="str">
            <v>37.54</v>
          </cell>
          <cell r="E62" t="str">
            <v>45.07</v>
          </cell>
          <cell r="F62" t="str">
            <v>70.58</v>
          </cell>
          <cell r="G62" t="str">
            <v>45.80</v>
          </cell>
          <cell r="H62" t="str">
            <v>48.10</v>
          </cell>
          <cell r="I62" t="str">
            <v>48.82</v>
          </cell>
          <cell r="J62" t="str">
            <v>37.46</v>
          </cell>
          <cell r="K62" t="str">
            <v>57.39</v>
          </cell>
          <cell r="L62" t="str">
            <v>54.10</v>
          </cell>
          <cell r="M62" t="str">
            <v>69.70</v>
          </cell>
          <cell r="N62" t="str">
            <v>73.84</v>
          </cell>
          <cell r="O62" t="str">
            <v>51.89</v>
          </cell>
          <cell r="P62" t="str">
            <v>55.40</v>
          </cell>
        </row>
        <row r="63">
          <cell r="B63" t="str">
            <v>30.97</v>
          </cell>
          <cell r="C63" t="str">
            <v>36.39</v>
          </cell>
          <cell r="D63" t="str">
            <v>38.93</v>
          </cell>
          <cell r="E63" t="str">
            <v>46.82</v>
          </cell>
          <cell r="F63" t="str">
            <v>73.05</v>
          </cell>
          <cell r="G63" t="str">
            <v>47.09</v>
          </cell>
          <cell r="H63" t="str">
            <v>48.31</v>
          </cell>
          <cell r="I63" t="str">
            <v>52.22</v>
          </cell>
          <cell r="J63" t="str">
            <v>37.66</v>
          </cell>
          <cell r="K63" t="str">
            <v>61.81</v>
          </cell>
          <cell r="L63" t="str">
            <v>55.29</v>
          </cell>
          <cell r="M63" t="str">
            <v>82.95</v>
          </cell>
          <cell r="N63" t="str">
            <v>78.80</v>
          </cell>
          <cell r="O63" t="str">
            <v>54.27</v>
          </cell>
          <cell r="P63" t="str">
            <v>57.73</v>
          </cell>
        </row>
        <row r="64">
          <cell r="B64" t="str">
            <v>31.04</v>
          </cell>
          <cell r="C64" t="str">
            <v>36.46</v>
          </cell>
          <cell r="D64" t="str">
            <v>39.07</v>
          </cell>
          <cell r="E64" t="str">
            <v>47.23</v>
          </cell>
          <cell r="F64" t="str">
            <v>73.33</v>
          </cell>
          <cell r="G64" t="str">
            <v>47.22</v>
          </cell>
          <cell r="H64" t="str">
            <v>48.41</v>
          </cell>
          <cell r="I64" t="str">
            <v>52.57</v>
          </cell>
          <cell r="J64" t="str">
            <v>37.85</v>
          </cell>
          <cell r="K64" t="str">
            <v>62.57</v>
          </cell>
          <cell r="L64" t="str">
            <v>55.41</v>
          </cell>
          <cell r="M64" t="str">
            <v>84.40</v>
          </cell>
          <cell r="N64" t="str">
            <v>79.29</v>
          </cell>
          <cell r="O64" t="str">
            <v>54.51</v>
          </cell>
          <cell r="P64" t="str">
            <v>57.99</v>
          </cell>
        </row>
        <row r="65">
          <cell r="B65" t="str">
            <v>31.10</v>
          </cell>
          <cell r="C65" t="str">
            <v>37.18</v>
          </cell>
          <cell r="D65" t="str">
            <v>39.15</v>
          </cell>
          <cell r="E65" t="str">
            <v>47.34</v>
          </cell>
          <cell r="F65" t="str">
            <v>73.48</v>
          </cell>
          <cell r="G65" t="str">
            <v>47.32</v>
          </cell>
          <cell r="H65" t="str">
            <v>48.51</v>
          </cell>
          <cell r="I65" t="str">
            <v>52.87</v>
          </cell>
          <cell r="J65" t="str">
            <v>37.97</v>
          </cell>
          <cell r="K65" t="str">
            <v>62.70</v>
          </cell>
          <cell r="L65" t="str">
            <v>55.52</v>
          </cell>
          <cell r="M65" t="str">
            <v>84.83</v>
          </cell>
          <cell r="N65" t="str">
            <v>79.46</v>
          </cell>
          <cell r="O65" t="str">
            <v>54.62</v>
          </cell>
          <cell r="P65" t="str">
            <v>58.11</v>
          </cell>
        </row>
        <row r="66">
          <cell r="B66" t="str">
            <v>31.30</v>
          </cell>
          <cell r="C66" t="str">
            <v>37.65</v>
          </cell>
          <cell r="D66" t="str">
            <v>39.23</v>
          </cell>
          <cell r="E66" t="str">
            <v>47.73</v>
          </cell>
          <cell r="F66" t="str">
            <v>73.63</v>
          </cell>
          <cell r="G66" t="str">
            <v>48.04</v>
          </cell>
          <cell r="H66" t="str">
            <v>48.78</v>
          </cell>
          <cell r="I66" t="str">
            <v>52.98</v>
          </cell>
          <cell r="J66" t="str">
            <v>40.50</v>
          </cell>
          <cell r="K66" t="str">
            <v>64.01</v>
          </cell>
          <cell r="L66" t="str">
            <v>56.11</v>
          </cell>
          <cell r="M66" t="str">
            <v>86.61</v>
          </cell>
          <cell r="N66" t="str">
            <v>79.61</v>
          </cell>
          <cell r="O66" t="str">
            <v>54.73</v>
          </cell>
          <cell r="P66" t="str">
            <v>58.25</v>
          </cell>
        </row>
        <row r="67">
          <cell r="B67" t="str">
            <v>31.63</v>
          </cell>
          <cell r="C67" t="str">
            <v>38.54</v>
          </cell>
          <cell r="D67" t="str">
            <v>39.77</v>
          </cell>
          <cell r="E67" t="str">
            <v>48.23</v>
          </cell>
          <cell r="F67" t="str">
            <v>74.62</v>
          </cell>
          <cell r="G67" t="str">
            <v>48.79</v>
          </cell>
          <cell r="H67" t="str">
            <v>49.39</v>
          </cell>
          <cell r="I67" t="str">
            <v>53.53</v>
          </cell>
          <cell r="J67" t="str">
            <v>40.76</v>
          </cell>
          <cell r="K67" t="str">
            <v>64.92</v>
          </cell>
          <cell r="L67" t="str">
            <v>56.90</v>
          </cell>
          <cell r="M67" t="str">
            <v>87.55</v>
          </cell>
          <cell r="N67" t="str">
            <v>80.84</v>
          </cell>
          <cell r="O67" t="str">
            <v>55.53</v>
          </cell>
          <cell r="P67" t="str">
            <v>58.72</v>
          </cell>
        </row>
        <row r="68">
          <cell r="B68" t="str">
            <v>38.23</v>
          </cell>
          <cell r="C68" t="str">
            <v>48.59</v>
          </cell>
          <cell r="D68" t="str">
            <v>50.60</v>
          </cell>
          <cell r="E68" t="str">
            <v>58.27</v>
          </cell>
          <cell r="F68" t="str">
            <v>94.49</v>
          </cell>
          <cell r="G68" t="str">
            <v>63.78</v>
          </cell>
          <cell r="H68" t="str">
            <v>61.67</v>
          </cell>
          <cell r="I68" t="str">
            <v>64.62</v>
          </cell>
          <cell r="J68" t="str">
            <v>44.12</v>
          </cell>
          <cell r="K68" t="str">
            <v>83.08</v>
          </cell>
          <cell r="L68" t="str">
            <v>72.62</v>
          </cell>
          <cell r="M68" t="str">
            <v>106.28</v>
          </cell>
          <cell r="N68" t="str">
            <v>105.40</v>
          </cell>
          <cell r="O68" t="str">
            <v>71.45</v>
          </cell>
          <cell r="P68" t="str">
            <v>68.30</v>
          </cell>
        </row>
        <row r="69">
          <cell r="B69" t="str">
            <v>43.54</v>
          </cell>
          <cell r="C69" t="str">
            <v>51.13</v>
          </cell>
          <cell r="D69" t="str">
            <v>56.14</v>
          </cell>
          <cell r="E69" t="str">
            <v>65.88</v>
          </cell>
          <cell r="F69" t="str">
            <v>109.35</v>
          </cell>
          <cell r="G69" t="str">
            <v>67.61</v>
          </cell>
          <cell r="H69" t="str">
            <v>65.94</v>
          </cell>
          <cell r="I69" t="str">
            <v>71.37</v>
          </cell>
          <cell r="J69" t="str">
            <v>45.86</v>
          </cell>
          <cell r="K69" t="str">
            <v>95.41</v>
          </cell>
          <cell r="L69" t="str">
            <v>83.32</v>
          </cell>
          <cell r="M69" t="str">
            <v>119.60</v>
          </cell>
          <cell r="N69" t="str">
            <v>112.11</v>
          </cell>
          <cell r="O69" t="str">
            <v>82.54</v>
          </cell>
          <cell r="P69" t="str">
            <v>87.44</v>
          </cell>
        </row>
        <row r="70">
          <cell r="B70" t="str">
            <v>44.12</v>
          </cell>
          <cell r="C70" t="str">
            <v>52.85</v>
          </cell>
          <cell r="D70" t="str">
            <v>60.09</v>
          </cell>
          <cell r="E70" t="str">
            <v>66.64</v>
          </cell>
          <cell r="F70" t="str">
            <v>113.26</v>
          </cell>
          <cell r="G70" t="str">
            <v>70.06</v>
          </cell>
          <cell r="H70" t="str">
            <v>69.59</v>
          </cell>
          <cell r="I70" t="str">
            <v>75.75</v>
          </cell>
          <cell r="J70" t="str">
            <v>51.15</v>
          </cell>
          <cell r="K70" t="str">
            <v>100.10</v>
          </cell>
          <cell r="L70" t="str">
            <v>90.91</v>
          </cell>
          <cell r="M70" t="str">
            <v>125.82</v>
          </cell>
          <cell r="N70" t="str">
            <v>119.96</v>
          </cell>
          <cell r="O70" t="str">
            <v>86.60</v>
          </cell>
          <cell r="P70" t="str">
            <v>89.35</v>
          </cell>
        </row>
        <row r="71">
          <cell r="B71" t="str">
            <v>47.72</v>
          </cell>
          <cell r="C71" t="str">
            <v>54.57</v>
          </cell>
          <cell r="D71" t="str">
            <v>60.48</v>
          </cell>
          <cell r="E71" t="str">
            <v>70.87</v>
          </cell>
          <cell r="F71" t="str">
            <v>129.08</v>
          </cell>
          <cell r="G71" t="str">
            <v>72.64</v>
          </cell>
          <cell r="H71" t="str">
            <v>72.58</v>
          </cell>
          <cell r="I71" t="str">
            <v>78.72</v>
          </cell>
          <cell r="J71" t="str">
            <v>54.45</v>
          </cell>
          <cell r="K71" t="str">
            <v>104.11</v>
          </cell>
          <cell r="L71" t="str">
            <v>92.12</v>
          </cell>
          <cell r="M71" t="str">
            <v>139.99</v>
          </cell>
          <cell r="N71" t="str">
            <v>131.56</v>
          </cell>
          <cell r="O71" t="str">
            <v>88.68</v>
          </cell>
          <cell r="P71" t="str">
            <v>90.53</v>
          </cell>
        </row>
        <row r="72">
          <cell r="B72" t="str">
            <v>49.06</v>
          </cell>
          <cell r="C72" t="str">
            <v>56.17</v>
          </cell>
          <cell r="D72" t="str">
            <v>60.61</v>
          </cell>
          <cell r="E72" t="str">
            <v>71.30</v>
          </cell>
          <cell r="F72" t="str">
            <v>134.26</v>
          </cell>
          <cell r="G72" t="str">
            <v>74.59</v>
          </cell>
          <cell r="H72" t="str">
            <v>72.88</v>
          </cell>
          <cell r="I72" t="str">
            <v>79.02</v>
          </cell>
          <cell r="J72" t="str">
            <v>54.78</v>
          </cell>
          <cell r="K72" t="str">
            <v>106.85</v>
          </cell>
          <cell r="L72" t="str">
            <v>92.31</v>
          </cell>
          <cell r="M72" t="str">
            <v>141.48</v>
          </cell>
          <cell r="N72" t="str">
            <v>132.72</v>
          </cell>
          <cell r="O72" t="str">
            <v>88.89</v>
          </cell>
          <cell r="P72" t="str">
            <v>90.90</v>
          </cell>
        </row>
        <row r="73">
          <cell r="B73" t="str">
            <v>50.07</v>
          </cell>
          <cell r="C73" t="str">
            <v>56.33</v>
          </cell>
          <cell r="D73" t="str">
            <v>60.73</v>
          </cell>
          <cell r="E73" t="str">
            <v>71.53</v>
          </cell>
          <cell r="F73" t="str">
            <v>138.34</v>
          </cell>
          <cell r="G73" t="str">
            <v>74.78</v>
          </cell>
          <cell r="H73" t="str">
            <v>73.03</v>
          </cell>
          <cell r="I73" t="str">
            <v>79.18</v>
          </cell>
          <cell r="J73" t="str">
            <v>55.06</v>
          </cell>
          <cell r="K73" t="str">
            <v>107.13</v>
          </cell>
          <cell r="L73" t="str">
            <v>92.50</v>
          </cell>
          <cell r="M73" t="str">
            <v>146.47</v>
          </cell>
          <cell r="N73" t="str">
            <v>132.99</v>
          </cell>
          <cell r="O73" t="str">
            <v>89.07</v>
          </cell>
          <cell r="P73" t="str">
            <v>91.08</v>
          </cell>
        </row>
        <row r="74">
          <cell r="B74" t="str">
            <v>50.17</v>
          </cell>
          <cell r="C74" t="str">
            <v>56.97</v>
          </cell>
          <cell r="D74" t="str">
            <v>60.85</v>
          </cell>
          <cell r="E74" t="str">
            <v>71.67</v>
          </cell>
          <cell r="F74" t="str">
            <v>141.77</v>
          </cell>
          <cell r="G74" t="str">
            <v>74.94</v>
          </cell>
          <cell r="H74" t="str">
            <v>73.18</v>
          </cell>
          <cell r="I74" t="str">
            <v>79.34</v>
          </cell>
          <cell r="J74" t="str">
            <v>60.61</v>
          </cell>
          <cell r="K74" t="str">
            <v>107.35</v>
          </cell>
          <cell r="L74" t="str">
            <v>92.68</v>
          </cell>
          <cell r="M74" t="str">
            <v>147.99</v>
          </cell>
          <cell r="N74" t="str">
            <v>133.26</v>
          </cell>
          <cell r="O74" t="str">
            <v>89.25</v>
          </cell>
          <cell r="P74" t="str">
            <v>91.28</v>
          </cell>
        </row>
        <row r="75">
          <cell r="B75" t="str">
            <v>50.27</v>
          </cell>
          <cell r="C75" t="str">
            <v>57.09</v>
          </cell>
          <cell r="D75" t="str">
            <v>60.98</v>
          </cell>
          <cell r="E75" t="str">
            <v>71.82</v>
          </cell>
          <cell r="F75" t="str">
            <v>142.11</v>
          </cell>
          <cell r="G75" t="str">
            <v>75.09</v>
          </cell>
          <cell r="H75" t="str">
            <v>73.32</v>
          </cell>
          <cell r="I75" t="str">
            <v>79.50</v>
          </cell>
          <cell r="J75" t="str">
            <v>61.16</v>
          </cell>
          <cell r="K75" t="str">
            <v>107.56</v>
          </cell>
          <cell r="L75" t="str">
            <v>92.87</v>
          </cell>
          <cell r="M75" t="str">
            <v>148.31</v>
          </cell>
          <cell r="N75" t="str">
            <v>133.53</v>
          </cell>
          <cell r="O75" t="str">
            <v>89.43</v>
          </cell>
          <cell r="P75" t="str">
            <v>91.47</v>
          </cell>
        </row>
        <row r="76">
          <cell r="B76" t="str">
            <v>50.34</v>
          </cell>
          <cell r="C76" t="str">
            <v>59.04</v>
          </cell>
          <cell r="D76" t="str">
            <v>61.02</v>
          </cell>
          <cell r="E76" t="str">
            <v>71.86</v>
          </cell>
          <cell r="F76" t="str">
            <v>142.16</v>
          </cell>
          <cell r="G76" t="str">
            <v>75.14</v>
          </cell>
          <cell r="H76" t="str">
            <v>73.37</v>
          </cell>
          <cell r="I76" t="str">
            <v>79.76</v>
          </cell>
          <cell r="J76" t="str">
            <v>61.74</v>
          </cell>
          <cell r="K76" t="str">
            <v>107.62</v>
          </cell>
          <cell r="L76" t="str">
            <v>93.24</v>
          </cell>
          <cell r="M76" t="str">
            <v>148.35</v>
          </cell>
          <cell r="N76" t="str">
            <v>133.57</v>
          </cell>
          <cell r="O76" t="str">
            <v>89.47</v>
          </cell>
          <cell r="P76" t="str">
            <v>91.51</v>
          </cell>
        </row>
        <row r="77">
          <cell r="B77" t="str">
            <v>50.39</v>
          </cell>
          <cell r="C77" t="str">
            <v>59.66</v>
          </cell>
          <cell r="D77" t="str">
            <v>61.08</v>
          </cell>
          <cell r="E77" t="str">
            <v>71.90</v>
          </cell>
          <cell r="F77" t="str">
            <v>142.22</v>
          </cell>
          <cell r="G77" t="str">
            <v>75.18</v>
          </cell>
          <cell r="H77" t="str">
            <v>73.41</v>
          </cell>
          <cell r="I77" t="str">
            <v>79.86</v>
          </cell>
          <cell r="J77" t="str">
            <v>61.80</v>
          </cell>
          <cell r="K77" t="str">
            <v>107.67</v>
          </cell>
          <cell r="L77" t="str">
            <v>93.28</v>
          </cell>
          <cell r="M77" t="str">
            <v>148.40</v>
          </cell>
          <cell r="N77" t="str">
            <v>133.61</v>
          </cell>
          <cell r="O77" t="str">
            <v>89.51</v>
          </cell>
          <cell r="P77" t="str">
            <v>91.56</v>
          </cell>
        </row>
        <row r="78">
          <cell r="B78" t="str">
            <v>50.46</v>
          </cell>
          <cell r="C78" t="str">
            <v>59.74</v>
          </cell>
          <cell r="D78" t="str">
            <v>61.13</v>
          </cell>
          <cell r="E78" t="str">
            <v>71.95</v>
          </cell>
          <cell r="F78" t="str">
            <v>142.26</v>
          </cell>
          <cell r="G78" t="str">
            <v>75.22</v>
          </cell>
          <cell r="H78" t="str">
            <v>73.45</v>
          </cell>
          <cell r="I78" t="str">
            <v>79.91</v>
          </cell>
          <cell r="J78" t="str">
            <v>61.84</v>
          </cell>
          <cell r="K78" t="str">
            <v>107.72</v>
          </cell>
          <cell r="L78" t="str">
            <v>93.33</v>
          </cell>
          <cell r="M78" t="str">
            <v>148.44</v>
          </cell>
          <cell r="N78" t="str">
            <v>133.65</v>
          </cell>
          <cell r="O78" t="str">
            <v>89.55</v>
          </cell>
          <cell r="P78" t="str">
            <v>91.60</v>
          </cell>
        </row>
        <row r="79">
          <cell r="B79" t="str">
            <v>50.50</v>
          </cell>
          <cell r="C79" t="str">
            <v>59.79</v>
          </cell>
          <cell r="D79" t="str">
            <v>61.18</v>
          </cell>
          <cell r="E79" t="str">
            <v>72.01</v>
          </cell>
          <cell r="F79" t="str">
            <v>142.34</v>
          </cell>
          <cell r="G79" t="str">
            <v>75.28</v>
          </cell>
          <cell r="H79" t="str">
            <v>73.50</v>
          </cell>
          <cell r="I79" t="str">
            <v>79.99</v>
          </cell>
          <cell r="J79" t="str">
            <v>61.88</v>
          </cell>
          <cell r="K79" t="str">
            <v>107.80</v>
          </cell>
          <cell r="L79" t="str">
            <v>93.41</v>
          </cell>
          <cell r="M79" t="str">
            <v>148.52</v>
          </cell>
          <cell r="N79" t="str">
            <v>133.71</v>
          </cell>
          <cell r="O79" t="str">
            <v>89.63</v>
          </cell>
          <cell r="P79" t="str">
            <v>91.68</v>
          </cell>
        </row>
        <row r="80">
          <cell r="B80" t="str">
            <v>51.13</v>
          </cell>
          <cell r="C80" t="str">
            <v>60.61</v>
          </cell>
          <cell r="D80" t="str">
            <v>61.75</v>
          </cell>
          <cell r="E80" t="str">
            <v>73.26</v>
          </cell>
          <cell r="F80" t="str">
            <v>143.86</v>
          </cell>
          <cell r="G80" t="str">
            <v>76.45</v>
          </cell>
          <cell r="H80" t="str">
            <v>74.51</v>
          </cell>
          <cell r="I80" t="str">
            <v>81.60</v>
          </cell>
          <cell r="J80" t="str">
            <v>62.26</v>
          </cell>
          <cell r="K80" t="str">
            <v>109.54</v>
          </cell>
          <cell r="L80" t="str">
            <v>94.96</v>
          </cell>
          <cell r="M80" t="str">
            <v>150.16</v>
          </cell>
          <cell r="N80" t="str">
            <v>134.84</v>
          </cell>
          <cell r="O80" t="str">
            <v>91.24</v>
          </cell>
          <cell r="P80" t="str">
            <v>93.31</v>
          </cell>
        </row>
        <row r="81">
          <cell r="B81" t="str">
            <v>63.71</v>
          </cell>
          <cell r="C81" t="str">
            <v>74.55</v>
          </cell>
          <cell r="D81" t="str">
            <v>72.79</v>
          </cell>
          <cell r="E81" t="str">
            <v>98.27</v>
          </cell>
          <cell r="F81" t="str">
            <v>174.23</v>
          </cell>
          <cell r="G81" t="str">
            <v>99.66</v>
          </cell>
          <cell r="H81" t="str">
            <v>94.55</v>
          </cell>
          <cell r="I81" t="str">
            <v>113.67</v>
          </cell>
          <cell r="J81" t="str">
            <v>69.75</v>
          </cell>
          <cell r="K81" t="str">
            <v>144.27</v>
          </cell>
          <cell r="L81" t="str">
            <v>125.96</v>
          </cell>
          <cell r="M81" t="str">
            <v>182.85</v>
          </cell>
          <cell r="N81" t="str">
            <v>157.37</v>
          </cell>
          <cell r="O81" t="str">
            <v>123.32</v>
          </cell>
          <cell r="P81" t="str">
            <v>125.87</v>
          </cell>
        </row>
        <row r="82">
          <cell r="B82" t="str">
            <v>66.91</v>
          </cell>
          <cell r="C82" t="str">
            <v>79.36</v>
          </cell>
          <cell r="D82" t="str">
            <v>81.41</v>
          </cell>
          <cell r="E82" t="str">
            <v>103.36</v>
          </cell>
          <cell r="F82" t="str">
            <v>206.71</v>
          </cell>
          <cell r="G82" t="str">
            <v>102.36</v>
          </cell>
          <cell r="H82" t="str">
            <v>105.84</v>
          </cell>
          <cell r="I82" t="str">
            <v>116.92</v>
          </cell>
          <cell r="J82" t="str">
            <v>75.62</v>
          </cell>
          <cell r="K82" t="str">
            <v>152.32</v>
          </cell>
          <cell r="L82" t="str">
            <v>130.73</v>
          </cell>
          <cell r="M82" t="str">
            <v>196.81</v>
          </cell>
          <cell r="N82" t="str">
            <v>218.95</v>
          </cell>
          <cell r="O82" t="str">
            <v>126.72</v>
          </cell>
          <cell r="P82" t="str">
            <v>139.49</v>
          </cell>
        </row>
        <row r="83">
          <cell r="B83" t="str">
            <v>67.23</v>
          </cell>
          <cell r="C83" t="str">
            <v>80.43</v>
          </cell>
          <cell r="D83" t="str">
            <v>85.46</v>
          </cell>
          <cell r="E83" t="str">
            <v>108.85</v>
          </cell>
          <cell r="F83" t="str">
            <v>210.74</v>
          </cell>
          <cell r="G83" t="str">
            <v>102.64</v>
          </cell>
          <cell r="H83" t="str">
            <v>106.97</v>
          </cell>
          <cell r="I83" t="str">
            <v>119.91</v>
          </cell>
          <cell r="J83" t="str">
            <v>76.21</v>
          </cell>
          <cell r="K83" t="str">
            <v>153.13</v>
          </cell>
          <cell r="L83" t="str">
            <v>131.21</v>
          </cell>
          <cell r="M83" t="str">
            <v>198.21</v>
          </cell>
          <cell r="N83" t="str">
            <v>225.11</v>
          </cell>
          <cell r="O83" t="str">
            <v>132.11</v>
          </cell>
          <cell r="P83" t="str">
            <v>140.85</v>
          </cell>
        </row>
        <row r="84">
          <cell r="B84" t="str">
            <v>67.28</v>
          </cell>
          <cell r="C84" t="str">
            <v>81.41</v>
          </cell>
          <cell r="D84" t="str">
            <v>85.87</v>
          </cell>
          <cell r="E84" t="str">
            <v>110.06</v>
          </cell>
          <cell r="F84" t="str">
            <v>211.15</v>
          </cell>
          <cell r="G84" t="str">
            <v>108.19</v>
          </cell>
          <cell r="H84" t="str">
            <v>107.24</v>
          </cell>
          <cell r="I84" t="str">
            <v>120.25</v>
          </cell>
          <cell r="J84" t="str">
            <v>76.31</v>
          </cell>
          <cell r="K84" t="str">
            <v>157.37</v>
          </cell>
          <cell r="L84" t="str">
            <v>132.57</v>
          </cell>
          <cell r="M84" t="str">
            <v>207.13</v>
          </cell>
          <cell r="N84" t="str">
            <v>225.73</v>
          </cell>
          <cell r="O84" t="str">
            <v>139.75</v>
          </cell>
          <cell r="P84" t="str">
            <v>144.88</v>
          </cell>
        </row>
        <row r="85">
          <cell r="B85" t="str">
            <v>67.59</v>
          </cell>
          <cell r="C85" t="str">
            <v>81.59</v>
          </cell>
          <cell r="D85" t="str">
            <v>85.96</v>
          </cell>
          <cell r="E85" t="str">
            <v>110.20</v>
          </cell>
          <cell r="F85" t="str">
            <v>211.46</v>
          </cell>
          <cell r="G85" t="str">
            <v>108.74</v>
          </cell>
          <cell r="H85" t="str">
            <v>112.57</v>
          </cell>
          <cell r="I85" t="str">
            <v>123.24</v>
          </cell>
          <cell r="J85" t="str">
            <v>78.21</v>
          </cell>
          <cell r="K85" t="str">
            <v>157.99</v>
          </cell>
          <cell r="L85" t="str">
            <v>143.53</v>
          </cell>
          <cell r="M85" t="str">
            <v>208.76</v>
          </cell>
          <cell r="N85" t="str">
            <v>225.79</v>
          </cell>
          <cell r="O85" t="str">
            <v>140.51</v>
          </cell>
          <cell r="P85" t="str">
            <v>145.71</v>
          </cell>
        </row>
        <row r="86">
          <cell r="B86" t="str">
            <v>73.90</v>
          </cell>
          <cell r="C86" t="str">
            <v>85.02</v>
          </cell>
          <cell r="D86" t="str">
            <v>86.07</v>
          </cell>
          <cell r="E86" t="str">
            <v>112.50</v>
          </cell>
          <cell r="F86" t="str">
            <v>217.60</v>
          </cell>
          <cell r="G86" t="str">
            <v>113.00</v>
          </cell>
          <cell r="H86" t="str">
            <v>117.22</v>
          </cell>
          <cell r="I86" t="str">
            <v>124.07</v>
          </cell>
          <cell r="J86" t="str">
            <v>80.42</v>
          </cell>
          <cell r="K86" t="str">
            <v>170.49</v>
          </cell>
          <cell r="L86" t="str">
            <v>144.90</v>
          </cell>
          <cell r="M86" t="str">
            <v>209.25</v>
          </cell>
          <cell r="N86" t="str">
            <v>225.84</v>
          </cell>
          <cell r="O86" t="str">
            <v>147.91</v>
          </cell>
          <cell r="P86" t="str">
            <v>146.26</v>
          </cell>
        </row>
        <row r="87">
          <cell r="B87" t="str">
            <v>74.55</v>
          </cell>
          <cell r="C87" t="str">
            <v>86.44</v>
          </cell>
          <cell r="D87" t="str">
            <v>86.34</v>
          </cell>
          <cell r="E87" t="str">
            <v>113.01</v>
          </cell>
          <cell r="F87" t="str">
            <v>218.22</v>
          </cell>
          <cell r="G87" t="str">
            <v>119.37</v>
          </cell>
          <cell r="H87" t="str">
            <v>117.68</v>
          </cell>
          <cell r="I87" t="str">
            <v>124.24</v>
          </cell>
          <cell r="J87" t="str">
            <v>80.64</v>
          </cell>
          <cell r="K87" t="str">
            <v>174.62</v>
          </cell>
          <cell r="L87" t="str">
            <v>145.21</v>
          </cell>
          <cell r="M87" t="str">
            <v>210.04</v>
          </cell>
          <cell r="N87" t="str">
            <v>225.88</v>
          </cell>
          <cell r="O87" t="str">
            <v>148.65</v>
          </cell>
          <cell r="P87" t="str">
            <v>157.26</v>
          </cell>
        </row>
        <row r="88">
          <cell r="B88" t="str">
            <v>74.61</v>
          </cell>
          <cell r="C88" t="str">
            <v>88.15</v>
          </cell>
          <cell r="D88" t="str">
            <v>91.52</v>
          </cell>
          <cell r="E88" t="str">
            <v>123.08</v>
          </cell>
          <cell r="F88" t="str">
            <v>224.37</v>
          </cell>
          <cell r="G88" t="str">
            <v>121.71</v>
          </cell>
          <cell r="H88" t="str">
            <v>123.01</v>
          </cell>
          <cell r="I88" t="str">
            <v>127.73</v>
          </cell>
          <cell r="J88" t="str">
            <v>80.79</v>
          </cell>
          <cell r="K88" t="str">
            <v>178.62</v>
          </cell>
          <cell r="L88" t="str">
            <v>151.26</v>
          </cell>
          <cell r="M88" t="str">
            <v>225.82</v>
          </cell>
          <cell r="N88" t="str">
            <v>225.92</v>
          </cell>
          <cell r="O88" t="str">
            <v>149.52</v>
          </cell>
          <cell r="P88" t="str">
            <v>162.99</v>
          </cell>
        </row>
        <row r="89">
          <cell r="B89" t="str">
            <v>74.66</v>
          </cell>
          <cell r="C89" t="str">
            <v>89.58</v>
          </cell>
          <cell r="D89" t="str">
            <v>92.05</v>
          </cell>
          <cell r="E89" t="str">
            <v>124.10</v>
          </cell>
          <cell r="F89" t="str">
            <v>224.99</v>
          </cell>
          <cell r="G89" t="str">
            <v>123.70</v>
          </cell>
          <cell r="H89" t="str">
            <v>123.54</v>
          </cell>
          <cell r="I89" t="str">
            <v>128.12</v>
          </cell>
          <cell r="J89" t="str">
            <v>83.76</v>
          </cell>
          <cell r="K89" t="str">
            <v>182.49</v>
          </cell>
          <cell r="L89" t="str">
            <v>151.87</v>
          </cell>
          <cell r="M89" t="str">
            <v>227.39</v>
          </cell>
          <cell r="N89" t="str">
            <v>225.97</v>
          </cell>
          <cell r="O89" t="str">
            <v>154.90</v>
          </cell>
          <cell r="P89" t="str">
            <v>163.68</v>
          </cell>
        </row>
        <row r="90">
          <cell r="B90" t="str">
            <v>74.71</v>
          </cell>
          <cell r="C90" t="str">
            <v>91.01</v>
          </cell>
          <cell r="D90" t="str">
            <v>92.10</v>
          </cell>
          <cell r="E90" t="str">
            <v>127.60</v>
          </cell>
          <cell r="F90" t="str">
            <v>231.79</v>
          </cell>
          <cell r="G90" t="str">
            <v>123.90</v>
          </cell>
          <cell r="H90" t="str">
            <v>123.88</v>
          </cell>
          <cell r="I90" t="str">
            <v>130.29</v>
          </cell>
          <cell r="J90" t="str">
            <v>84.12</v>
          </cell>
          <cell r="K90" t="str">
            <v>186.48</v>
          </cell>
          <cell r="L90" t="str">
            <v>152.22</v>
          </cell>
          <cell r="M90" t="str">
            <v>240.88</v>
          </cell>
          <cell r="N90" t="str">
            <v>226.01</v>
          </cell>
          <cell r="O90" t="str">
            <v>155.50</v>
          </cell>
          <cell r="P90" t="str">
            <v>167.64</v>
          </cell>
        </row>
        <row r="91">
          <cell r="B91" t="str">
            <v>75.11</v>
          </cell>
          <cell r="C91" t="str">
            <v>91.16</v>
          </cell>
          <cell r="D91" t="str">
            <v>92.18</v>
          </cell>
          <cell r="E91" t="str">
            <v>127.95</v>
          </cell>
          <cell r="F91" t="str">
            <v>232.47</v>
          </cell>
          <cell r="G91" t="str">
            <v>124.50</v>
          </cell>
          <cell r="H91" t="str">
            <v>130.50</v>
          </cell>
          <cell r="I91" t="str">
            <v>135.23</v>
          </cell>
          <cell r="J91" t="str">
            <v>91.25</v>
          </cell>
          <cell r="K91" t="str">
            <v>186.88</v>
          </cell>
          <cell r="L91" t="str">
            <v>152.27</v>
          </cell>
          <cell r="M91" t="str">
            <v>250.85</v>
          </cell>
          <cell r="N91" t="str">
            <v>226.07</v>
          </cell>
          <cell r="O91" t="str">
            <v>164.88</v>
          </cell>
          <cell r="P91" t="str">
            <v>173.58</v>
          </cell>
        </row>
        <row r="92">
          <cell r="B92" t="str">
            <v>83.19</v>
          </cell>
          <cell r="C92" t="str">
            <v>94.14</v>
          </cell>
          <cell r="D92" t="str">
            <v>92.24</v>
          </cell>
          <cell r="E92" t="str">
            <v>128.17</v>
          </cell>
          <cell r="F92" t="str">
            <v>237.97</v>
          </cell>
          <cell r="G92" t="str">
            <v>131.61</v>
          </cell>
          <cell r="H92" t="str">
            <v>133.00</v>
          </cell>
          <cell r="I92" t="str">
            <v>135.89</v>
          </cell>
          <cell r="J92" t="str">
            <v>96.34</v>
          </cell>
          <cell r="K92" t="str">
            <v>194.48</v>
          </cell>
          <cell r="L92" t="str">
            <v>152.32</v>
          </cell>
          <cell r="M92" t="str">
            <v>255.89</v>
          </cell>
          <cell r="N92" t="str">
            <v>226.11</v>
          </cell>
          <cell r="O92" t="str">
            <v>165.82</v>
          </cell>
          <cell r="P92" t="str">
            <v>174.17</v>
          </cell>
        </row>
        <row r="93">
          <cell r="B93" t="str">
            <v>84.26</v>
          </cell>
          <cell r="C93" t="str">
            <v>95.42</v>
          </cell>
          <cell r="D93" t="str">
            <v>92.48</v>
          </cell>
          <cell r="E93" t="str">
            <v>132.05</v>
          </cell>
          <cell r="F93" t="str">
            <v>238.55</v>
          </cell>
          <cell r="G93" t="str">
            <v>133.90</v>
          </cell>
          <cell r="H93" t="str">
            <v>135.37</v>
          </cell>
          <cell r="I93" t="str">
            <v>136.18</v>
          </cell>
          <cell r="J93" t="str">
            <v>96.85</v>
          </cell>
          <cell r="K93" t="str">
            <v>202.17</v>
          </cell>
          <cell r="L93" t="str">
            <v>152.75</v>
          </cell>
          <cell r="M93" t="str">
            <v>256.40</v>
          </cell>
          <cell r="N93" t="str">
            <v>226.16</v>
          </cell>
          <cell r="O93" t="str">
            <v>166.91</v>
          </cell>
          <cell r="P93" t="str">
            <v>175.29</v>
          </cell>
        </row>
        <row r="94">
          <cell r="B94" t="str">
            <v>85.80</v>
          </cell>
          <cell r="C94" t="str">
            <v>96.70</v>
          </cell>
          <cell r="D94" t="str">
            <v>94.54</v>
          </cell>
          <cell r="E94" t="str">
            <v>135.19</v>
          </cell>
          <cell r="F94" t="str">
            <v>238.61</v>
          </cell>
          <cell r="G94" t="str">
            <v>136.41</v>
          </cell>
          <cell r="H94" t="str">
            <v>137.85</v>
          </cell>
          <cell r="I94" t="str">
            <v>141.77</v>
          </cell>
          <cell r="J94" t="str">
            <v>98.83</v>
          </cell>
          <cell r="K94" t="str">
            <v>205.82</v>
          </cell>
          <cell r="L94" t="str">
            <v>161.33</v>
          </cell>
          <cell r="M94" t="str">
            <v>256.46</v>
          </cell>
          <cell r="N94" t="str">
            <v>227.02</v>
          </cell>
          <cell r="O94" t="str">
            <v>175.43</v>
          </cell>
          <cell r="P94" t="str">
            <v>180.23</v>
          </cell>
        </row>
        <row r="95">
          <cell r="B95" t="str">
            <v>87.34</v>
          </cell>
          <cell r="C95" t="str">
            <v>97.99</v>
          </cell>
          <cell r="D95" t="str">
            <v>94.75</v>
          </cell>
          <cell r="E95" t="str">
            <v>137.34</v>
          </cell>
          <cell r="F95" t="str">
            <v>238.66</v>
          </cell>
          <cell r="G95" t="str">
            <v>136.67</v>
          </cell>
          <cell r="H95" t="str">
            <v>138.11</v>
          </cell>
          <cell r="I95" t="str">
            <v>148.31</v>
          </cell>
          <cell r="J95" t="str">
            <v>100.81</v>
          </cell>
          <cell r="K95" t="str">
            <v>206.19</v>
          </cell>
          <cell r="L95" t="str">
            <v>162.19</v>
          </cell>
          <cell r="M95" t="str">
            <v>256.52</v>
          </cell>
          <cell r="N95" t="str">
            <v>244.27</v>
          </cell>
          <cell r="O95" t="str">
            <v>176.35</v>
          </cell>
          <cell r="P95" t="str">
            <v>180.73</v>
          </cell>
        </row>
        <row r="96">
          <cell r="B96" t="str">
            <v>88.88</v>
          </cell>
          <cell r="C96" t="str">
            <v>99.28</v>
          </cell>
          <cell r="D96" t="str">
            <v>95.71</v>
          </cell>
          <cell r="E96" t="str">
            <v>139.71</v>
          </cell>
          <cell r="F96" t="str">
            <v>238.74</v>
          </cell>
          <cell r="G96" t="str">
            <v>140.83</v>
          </cell>
          <cell r="H96" t="str">
            <v>138.42</v>
          </cell>
          <cell r="I96" t="str">
            <v>151.23</v>
          </cell>
          <cell r="J96" t="str">
            <v>101.01</v>
          </cell>
          <cell r="K96" t="str">
            <v>210.18</v>
          </cell>
          <cell r="L96" t="str">
            <v>165.45</v>
          </cell>
          <cell r="M96" t="str">
            <v>256.78</v>
          </cell>
          <cell r="N96" t="str">
            <v>249.81</v>
          </cell>
          <cell r="O96" t="str">
            <v>176.84</v>
          </cell>
          <cell r="P96" t="str">
            <v>190.27</v>
          </cell>
        </row>
        <row r="97">
          <cell r="B97" t="str">
            <v>90.29</v>
          </cell>
          <cell r="C97" t="str">
            <v>100.84</v>
          </cell>
          <cell r="D97" t="str">
            <v>99.82</v>
          </cell>
          <cell r="E97" t="str">
            <v>141.49</v>
          </cell>
          <cell r="F97" t="str">
            <v>239.55</v>
          </cell>
          <cell r="G97" t="str">
            <v>143.05</v>
          </cell>
          <cell r="H97" t="str">
            <v>144.57</v>
          </cell>
          <cell r="I97" t="str">
            <v>151.59</v>
          </cell>
          <cell r="J97" t="str">
            <v>101.37</v>
          </cell>
          <cell r="K97" t="str">
            <v>214.18</v>
          </cell>
          <cell r="L97" t="str">
            <v>170.80</v>
          </cell>
          <cell r="M97" t="str">
            <v>262.05</v>
          </cell>
          <cell r="N97" t="str">
            <v>252.31</v>
          </cell>
          <cell r="O97" t="str">
            <v>182.20</v>
          </cell>
          <cell r="P97" t="str">
            <v>194.57</v>
          </cell>
        </row>
        <row r="98">
          <cell r="B98" t="str">
            <v>90.43</v>
          </cell>
          <cell r="C98" t="str">
            <v>102.97</v>
          </cell>
          <cell r="D98" t="str">
            <v>103.21</v>
          </cell>
          <cell r="E98" t="str">
            <v>144.32</v>
          </cell>
          <cell r="F98" t="str">
            <v>248.92</v>
          </cell>
          <cell r="G98" t="str">
            <v>145.39</v>
          </cell>
          <cell r="H98" t="str">
            <v>145.18</v>
          </cell>
          <cell r="I98" t="str">
            <v>158.94</v>
          </cell>
          <cell r="J98" t="str">
            <v>108.46</v>
          </cell>
          <cell r="K98" t="str">
            <v>218.18</v>
          </cell>
          <cell r="L98" t="str">
            <v>181.19</v>
          </cell>
          <cell r="M98" t="str">
            <v>262.58</v>
          </cell>
          <cell r="N98" t="str">
            <v>273.75</v>
          </cell>
          <cell r="O98" t="str">
            <v>182.73</v>
          </cell>
          <cell r="P98" t="str">
            <v>197.30</v>
          </cell>
        </row>
        <row r="99">
          <cell r="B99" t="str">
            <v>92.80</v>
          </cell>
          <cell r="C99" t="str">
            <v>104.54</v>
          </cell>
          <cell r="D99" t="str">
            <v>103.55</v>
          </cell>
          <cell r="E99" t="str">
            <v>150.27</v>
          </cell>
          <cell r="F99" t="str">
            <v>256.80</v>
          </cell>
          <cell r="G99" t="str">
            <v>147.60</v>
          </cell>
          <cell r="H99" t="str">
            <v>149.16</v>
          </cell>
          <cell r="I99" t="str">
            <v>162.28</v>
          </cell>
          <cell r="J99" t="str">
            <v>110.51</v>
          </cell>
          <cell r="K99" t="str">
            <v>222.18</v>
          </cell>
          <cell r="L99" t="str">
            <v>189.16</v>
          </cell>
          <cell r="M99" t="str">
            <v>262.77</v>
          </cell>
          <cell r="N99" t="str">
            <v>275.90</v>
          </cell>
          <cell r="O99" t="str">
            <v>193.44</v>
          </cell>
          <cell r="P99" t="str">
            <v>198.10</v>
          </cell>
        </row>
        <row r="100">
          <cell r="B100" t="str">
            <v>93.04</v>
          </cell>
          <cell r="C100" t="str">
            <v>105.82</v>
          </cell>
          <cell r="D100" t="str">
            <v>103.83</v>
          </cell>
          <cell r="E100" t="str">
            <v>151.87</v>
          </cell>
          <cell r="F100" t="str">
            <v>258.04</v>
          </cell>
          <cell r="G100" t="str">
            <v>149.94</v>
          </cell>
          <cell r="H100" t="str">
            <v>151.53</v>
          </cell>
          <cell r="I100" t="str">
            <v>169.16</v>
          </cell>
          <cell r="J100" t="str">
            <v>110.88</v>
          </cell>
          <cell r="K100" t="str">
            <v>226.18</v>
          </cell>
          <cell r="L100" t="str">
            <v>192.54</v>
          </cell>
          <cell r="M100" t="str">
            <v>262.81</v>
          </cell>
          <cell r="N100" t="str">
            <v>276.45</v>
          </cell>
          <cell r="O100" t="str">
            <v>195.18</v>
          </cell>
          <cell r="P100" t="str">
            <v>198.18</v>
          </cell>
        </row>
        <row r="101">
          <cell r="B101" t="str">
            <v>95.29</v>
          </cell>
          <cell r="C101" t="str">
            <v>108.10</v>
          </cell>
          <cell r="D101" t="str">
            <v>108.21</v>
          </cell>
          <cell r="E101" t="str">
            <v>155.00</v>
          </cell>
          <cell r="F101" t="str">
            <v>282.80</v>
          </cell>
          <cell r="G101" t="str">
            <v>152.24</v>
          </cell>
          <cell r="H101" t="str">
            <v>153.10</v>
          </cell>
          <cell r="I101" t="str">
            <v>169.85</v>
          </cell>
          <cell r="J101" t="str">
            <v>118.35</v>
          </cell>
          <cell r="K101" t="str">
            <v>233.45</v>
          </cell>
          <cell r="L101" t="str">
            <v>193.93</v>
          </cell>
          <cell r="M101" t="str">
            <v>262.86</v>
          </cell>
          <cell r="N101" t="str">
            <v>287.48</v>
          </cell>
          <cell r="O101" t="str">
            <v>197.00</v>
          </cell>
          <cell r="P101" t="str">
            <v>198.23</v>
          </cell>
        </row>
        <row r="102">
          <cell r="B102" t="str">
            <v>96.71</v>
          </cell>
          <cell r="C102" t="str">
            <v>109.24</v>
          </cell>
          <cell r="D102" t="str">
            <v>109.98</v>
          </cell>
          <cell r="E102" t="str">
            <v>157.68</v>
          </cell>
          <cell r="F102" t="str">
            <v>285.28</v>
          </cell>
          <cell r="G102" t="str">
            <v>153.98</v>
          </cell>
          <cell r="H102" t="str">
            <v>155.60</v>
          </cell>
          <cell r="I102" t="str">
            <v>170.29</v>
          </cell>
          <cell r="J102" t="str">
            <v>119.09</v>
          </cell>
          <cell r="K102" t="str">
            <v>234.18</v>
          </cell>
          <cell r="L102" t="str">
            <v>194.07</v>
          </cell>
          <cell r="M102" t="str">
            <v>263.01</v>
          </cell>
          <cell r="N102" t="str">
            <v>289.86</v>
          </cell>
          <cell r="O102" t="str">
            <v>197.19</v>
          </cell>
          <cell r="P102" t="str">
            <v>198.28</v>
          </cell>
        </row>
        <row r="103">
          <cell r="B103" t="str">
            <v>98.00</v>
          </cell>
          <cell r="C103" t="str">
            <v>111.27</v>
          </cell>
          <cell r="D103" t="str">
            <v>111.41</v>
          </cell>
          <cell r="E103" t="str">
            <v>158.01</v>
          </cell>
          <cell r="F103" t="str">
            <v>294.39</v>
          </cell>
          <cell r="G103" t="str">
            <v>156.32</v>
          </cell>
          <cell r="H103" t="str">
            <v>155.86</v>
          </cell>
          <cell r="I103" t="str">
            <v>179.18</v>
          </cell>
          <cell r="J103" t="str">
            <v>119.17</v>
          </cell>
          <cell r="K103" t="str">
            <v>238.18</v>
          </cell>
          <cell r="L103" t="str">
            <v>194.11</v>
          </cell>
          <cell r="M103" t="str">
            <v>266.03</v>
          </cell>
          <cell r="N103" t="str">
            <v>290.10</v>
          </cell>
          <cell r="O103" t="str">
            <v>197.44</v>
          </cell>
          <cell r="P103" t="str">
            <v>198.32</v>
          </cell>
        </row>
        <row r="104">
          <cell r="B104" t="str">
            <v>98.16</v>
          </cell>
          <cell r="C104" t="str">
            <v>112.34</v>
          </cell>
          <cell r="D104" t="str">
            <v>111.56</v>
          </cell>
          <cell r="E104" t="str">
            <v>162.13</v>
          </cell>
          <cell r="F104" t="str">
            <v>299.84</v>
          </cell>
          <cell r="G104" t="str">
            <v>158.78</v>
          </cell>
          <cell r="H104" t="str">
            <v>160.47</v>
          </cell>
          <cell r="I104" t="str">
            <v>180.07</v>
          </cell>
          <cell r="J104" t="str">
            <v>119.41</v>
          </cell>
          <cell r="K104" t="str">
            <v>242.03</v>
          </cell>
          <cell r="L104" t="str">
            <v>194.87</v>
          </cell>
          <cell r="M104" t="str">
            <v>266.34</v>
          </cell>
          <cell r="N104" t="str">
            <v>290.16</v>
          </cell>
          <cell r="O104" t="str">
            <v>202.51</v>
          </cell>
          <cell r="P104" t="str">
            <v>198.38</v>
          </cell>
        </row>
        <row r="105">
          <cell r="B105" t="str">
            <v>100.50</v>
          </cell>
          <cell r="C105" t="str">
            <v>112.45</v>
          </cell>
          <cell r="D105" t="str">
            <v>111.65</v>
          </cell>
          <cell r="E105" t="str">
            <v>162.54</v>
          </cell>
          <cell r="F105" t="str">
            <v>301.86</v>
          </cell>
          <cell r="G105" t="str">
            <v>161.03</v>
          </cell>
          <cell r="H105" t="str">
            <v>162.74</v>
          </cell>
          <cell r="I105" t="str">
            <v>181.97</v>
          </cell>
          <cell r="J105" t="str">
            <v>124.32</v>
          </cell>
          <cell r="K105" t="str">
            <v>245.73</v>
          </cell>
          <cell r="L105" t="str">
            <v>209.58</v>
          </cell>
          <cell r="M105" t="str">
            <v>268.14</v>
          </cell>
          <cell r="N105" t="str">
            <v>290.23</v>
          </cell>
          <cell r="O105" t="str">
            <v>203.01</v>
          </cell>
          <cell r="P105" t="str">
            <v>199.58</v>
          </cell>
        </row>
        <row r="106">
          <cell r="B106" t="str">
            <v>100.73</v>
          </cell>
          <cell r="C106" t="str">
            <v>114.52</v>
          </cell>
          <cell r="D106" t="str">
            <v>113.32</v>
          </cell>
          <cell r="E106" t="str">
            <v>167.10</v>
          </cell>
          <cell r="F106" t="str">
            <v>309.69</v>
          </cell>
          <cell r="G106" t="str">
            <v>161.26</v>
          </cell>
          <cell r="H106" t="str">
            <v>162.97</v>
          </cell>
          <cell r="I106" t="str">
            <v>182.64</v>
          </cell>
          <cell r="J106" t="str">
            <v>131.54</v>
          </cell>
          <cell r="K106" t="str">
            <v>246.19</v>
          </cell>
          <cell r="L106" t="str">
            <v>212.33</v>
          </cell>
          <cell r="M106" t="str">
            <v>304.19</v>
          </cell>
          <cell r="N106" t="str">
            <v>291.54</v>
          </cell>
          <cell r="O106" t="str">
            <v>203.06</v>
          </cell>
          <cell r="P106" t="str">
            <v>223.45</v>
          </cell>
        </row>
        <row r="107">
          <cell r="B107" t="str">
            <v>100.78</v>
          </cell>
          <cell r="C107" t="str">
            <v>115.84</v>
          </cell>
          <cell r="D107" t="str">
            <v>113.54</v>
          </cell>
          <cell r="E107" t="str">
            <v>169.13</v>
          </cell>
          <cell r="F107" t="str">
            <v>310.48</v>
          </cell>
          <cell r="G107" t="str">
            <v>161.40</v>
          </cell>
          <cell r="H107" t="str">
            <v>165.59</v>
          </cell>
          <cell r="I107" t="str">
            <v>183.35</v>
          </cell>
          <cell r="J107" t="str">
            <v>132.85</v>
          </cell>
          <cell r="K107" t="str">
            <v>255.34</v>
          </cell>
          <cell r="L107" t="str">
            <v>212.61</v>
          </cell>
          <cell r="M107" t="str">
            <v>307.80</v>
          </cell>
          <cell r="N107" t="str">
            <v>317.09</v>
          </cell>
          <cell r="O107" t="str">
            <v>203.45</v>
          </cell>
          <cell r="P107" t="str">
            <v>225.84</v>
          </cell>
        </row>
        <row r="108">
          <cell r="B108" t="str">
            <v>100.83</v>
          </cell>
          <cell r="C108" t="str">
            <v>116.64</v>
          </cell>
          <cell r="D108" t="str">
            <v>117.94</v>
          </cell>
          <cell r="E108" t="str">
            <v>169.33</v>
          </cell>
          <cell r="F108" t="str">
            <v>310.55</v>
          </cell>
          <cell r="G108" t="str">
            <v>164.12</v>
          </cell>
          <cell r="H108" t="str">
            <v>165.86</v>
          </cell>
          <cell r="I108" t="str">
            <v>193.22</v>
          </cell>
          <cell r="J108" t="str">
            <v>132.98</v>
          </cell>
          <cell r="K108" t="str">
            <v>256.27</v>
          </cell>
          <cell r="L108" t="str">
            <v>218.14</v>
          </cell>
          <cell r="M108" t="str">
            <v>309.52</v>
          </cell>
          <cell r="N108" t="str">
            <v>319.65</v>
          </cell>
          <cell r="O108" t="str">
            <v>211.23</v>
          </cell>
          <cell r="P108" t="str">
            <v>234.72</v>
          </cell>
        </row>
        <row r="109">
          <cell r="B109" t="str">
            <v>100.88</v>
          </cell>
          <cell r="C109" t="str">
            <v>117.61</v>
          </cell>
          <cell r="D109" t="str">
            <v>119.11</v>
          </cell>
          <cell r="E109" t="str">
            <v>172.74</v>
          </cell>
          <cell r="F109" t="str">
            <v>310.92</v>
          </cell>
          <cell r="G109" t="str">
            <v>166.70</v>
          </cell>
          <cell r="H109" t="str">
            <v>166.03</v>
          </cell>
          <cell r="I109" t="str">
            <v>194.21</v>
          </cell>
          <cell r="J109" t="str">
            <v>133.03</v>
          </cell>
          <cell r="K109" t="str">
            <v>259.47</v>
          </cell>
          <cell r="L109" t="str">
            <v>218.69</v>
          </cell>
          <cell r="M109" t="str">
            <v>309.88</v>
          </cell>
          <cell r="N109" t="str">
            <v>319.91</v>
          </cell>
          <cell r="O109" t="str">
            <v>212.00</v>
          </cell>
          <cell r="P109" t="str">
            <v>235.61</v>
          </cell>
        </row>
        <row r="110">
          <cell r="B110" t="str">
            <v>100.93</v>
          </cell>
          <cell r="C110" t="str">
            <v>118.74</v>
          </cell>
          <cell r="D110" t="str">
            <v>120.30</v>
          </cell>
          <cell r="E110" t="str">
            <v>175.44</v>
          </cell>
          <cell r="F110" t="str">
            <v>316.23</v>
          </cell>
          <cell r="G110" t="str">
            <v>169.29</v>
          </cell>
          <cell r="H110" t="str">
            <v>169.26</v>
          </cell>
          <cell r="I110" t="str">
            <v>194.47</v>
          </cell>
          <cell r="J110" t="str">
            <v>133.78</v>
          </cell>
          <cell r="K110" t="str">
            <v>264.39</v>
          </cell>
          <cell r="L110" t="str">
            <v>218.75</v>
          </cell>
          <cell r="M110" t="str">
            <v>317.06</v>
          </cell>
          <cell r="N110" t="str">
            <v>319.95</v>
          </cell>
          <cell r="O110" t="str">
            <v>216.75</v>
          </cell>
          <cell r="P110" t="str">
            <v>237.24</v>
          </cell>
        </row>
        <row r="111">
          <cell r="B111" t="str">
            <v>100.98</v>
          </cell>
          <cell r="C111" t="str">
            <v>119.87</v>
          </cell>
          <cell r="D111" t="str">
            <v>121.48</v>
          </cell>
          <cell r="E111" t="str">
            <v>178.14</v>
          </cell>
          <cell r="F111" t="str">
            <v>321.54</v>
          </cell>
          <cell r="G111" t="str">
            <v>171.88</v>
          </cell>
          <cell r="H111" t="str">
            <v>172.49</v>
          </cell>
          <cell r="I111" t="str">
            <v>194.74</v>
          </cell>
          <cell r="J111" t="str">
            <v>134.53</v>
          </cell>
          <cell r="K111" t="str">
            <v>269.30</v>
          </cell>
          <cell r="L111" t="str">
            <v>218.80</v>
          </cell>
          <cell r="M111" t="str">
            <v>324.25</v>
          </cell>
          <cell r="N111" t="str">
            <v>319.99</v>
          </cell>
          <cell r="O111" t="str">
            <v>221.49</v>
          </cell>
          <cell r="P111" t="str">
            <v>238.86</v>
          </cell>
        </row>
        <row r="112">
          <cell r="B112" t="str">
            <v>101.03</v>
          </cell>
          <cell r="C112" t="str">
            <v>121.00</v>
          </cell>
          <cell r="D112" t="str">
            <v>122.66</v>
          </cell>
          <cell r="E112" t="str">
            <v>180.84</v>
          </cell>
          <cell r="F112" t="str">
            <v>326.84</v>
          </cell>
          <cell r="G112" t="str">
            <v>174.47</v>
          </cell>
          <cell r="H112" t="str">
            <v>175.72</v>
          </cell>
          <cell r="I112" t="str">
            <v>195.00</v>
          </cell>
          <cell r="J112" t="str">
            <v>135.28</v>
          </cell>
          <cell r="K112" t="str">
            <v>274.21</v>
          </cell>
          <cell r="L112" t="str">
            <v>218.86</v>
          </cell>
          <cell r="M112" t="str">
            <v>331.43</v>
          </cell>
          <cell r="N112" t="str">
            <v>320.03</v>
          </cell>
          <cell r="O112" t="str">
            <v>226.23</v>
          </cell>
          <cell r="P112" t="str">
            <v>240.48</v>
          </cell>
        </row>
        <row r="113">
          <cell r="B113" t="str">
            <v>101.08</v>
          </cell>
          <cell r="C113" t="str">
            <v>122.12</v>
          </cell>
          <cell r="D113" t="str">
            <v>123.85</v>
          </cell>
          <cell r="E113" t="str">
            <v>183.54</v>
          </cell>
          <cell r="F113" t="str">
            <v>332.15</v>
          </cell>
          <cell r="G113" t="str">
            <v>177.07</v>
          </cell>
          <cell r="H113" t="str">
            <v>178.95</v>
          </cell>
          <cell r="I113" t="str">
            <v>195.26</v>
          </cell>
          <cell r="J113" t="str">
            <v>136.03</v>
          </cell>
          <cell r="K113" t="str">
            <v>279.13</v>
          </cell>
          <cell r="L113" t="str">
            <v>218.92</v>
          </cell>
          <cell r="M113" t="str">
            <v>338.61</v>
          </cell>
          <cell r="N113" t="str">
            <v>320.08</v>
          </cell>
          <cell r="O113" t="str">
            <v>230.98</v>
          </cell>
          <cell r="P113" t="str">
            <v>242.10</v>
          </cell>
        </row>
        <row r="114">
          <cell r="B114" t="str">
            <v>101.65</v>
          </cell>
          <cell r="C114" t="str">
            <v>122.26</v>
          </cell>
          <cell r="D114" t="str">
            <v>123.99</v>
          </cell>
          <cell r="E114" t="str">
            <v>185.70</v>
          </cell>
          <cell r="F114" t="str">
            <v>350.74</v>
          </cell>
          <cell r="G114" t="str">
            <v>177.47</v>
          </cell>
          <cell r="H114" t="str">
            <v>181.24</v>
          </cell>
          <cell r="I114" t="str">
            <v>200.53</v>
          </cell>
          <cell r="J114" t="str">
            <v>136.31</v>
          </cell>
          <cell r="K114" t="str">
            <v>282.78</v>
          </cell>
          <cell r="L114" t="str">
            <v>218.96</v>
          </cell>
          <cell r="M114" t="str">
            <v>339.33</v>
          </cell>
          <cell r="N114" t="str">
            <v>320.93</v>
          </cell>
          <cell r="O114" t="str">
            <v>231.92</v>
          </cell>
          <cell r="P114" t="str">
            <v>250.98</v>
          </cell>
        </row>
        <row r="115">
          <cell r="B115" t="str">
            <v>111.76</v>
          </cell>
          <cell r="C115" t="str">
            <v>124.86</v>
          </cell>
          <cell r="D115" t="str">
            <v>124.11</v>
          </cell>
          <cell r="E115" t="str">
            <v>185.92</v>
          </cell>
          <cell r="F115" t="str">
            <v>355.36</v>
          </cell>
          <cell r="G115" t="str">
            <v>183.77</v>
          </cell>
          <cell r="H115" t="str">
            <v>185.89</v>
          </cell>
          <cell r="I115" t="str">
            <v>206.37</v>
          </cell>
          <cell r="J115" t="str">
            <v>136.37</v>
          </cell>
          <cell r="K115" t="str">
            <v>292.46</v>
          </cell>
          <cell r="L115" t="str">
            <v>219.39</v>
          </cell>
          <cell r="M115" t="str">
            <v>339.61</v>
          </cell>
          <cell r="N115" t="str">
            <v>322.57</v>
          </cell>
          <cell r="O115" t="str">
            <v>250.50</v>
          </cell>
          <cell r="P115" t="str">
            <v>253.21</v>
          </cell>
        </row>
        <row r="116">
          <cell r="B116" t="str">
            <v>112.80</v>
          </cell>
          <cell r="C116" t="str">
            <v>125.41</v>
          </cell>
          <cell r="D116" t="str">
            <v>126.33</v>
          </cell>
          <cell r="E116" t="str">
            <v>185.97</v>
          </cell>
          <cell r="F116" t="str">
            <v>355.82</v>
          </cell>
          <cell r="G116" t="str">
            <v>184.40</v>
          </cell>
          <cell r="H116" t="str">
            <v>186.37</v>
          </cell>
          <cell r="I116" t="str">
            <v>207.48</v>
          </cell>
          <cell r="J116" t="str">
            <v>136.76</v>
          </cell>
          <cell r="K116" t="str">
            <v>298.97</v>
          </cell>
          <cell r="L116" t="str">
            <v>227.97</v>
          </cell>
          <cell r="M116" t="str">
            <v>339.65</v>
          </cell>
          <cell r="N116" t="str">
            <v>322.74</v>
          </cell>
          <cell r="O116" t="str">
            <v>252.65</v>
          </cell>
          <cell r="P116" t="str">
            <v>253.44</v>
          </cell>
        </row>
        <row r="117">
          <cell r="B117" t="str">
            <v>114.36</v>
          </cell>
          <cell r="C117" t="str">
            <v>127.14</v>
          </cell>
          <cell r="D117" t="str">
            <v>126.55</v>
          </cell>
          <cell r="E117" t="str">
            <v>186.38</v>
          </cell>
          <cell r="F117" t="str">
            <v>355.87</v>
          </cell>
          <cell r="G117" t="str">
            <v>188.77</v>
          </cell>
          <cell r="H117" t="str">
            <v>190.77</v>
          </cell>
          <cell r="I117" t="str">
            <v>207.60</v>
          </cell>
          <cell r="J117" t="str">
            <v>144.57</v>
          </cell>
          <cell r="K117" t="str">
            <v>300.57</v>
          </cell>
          <cell r="L117" t="str">
            <v>228.83</v>
          </cell>
          <cell r="M117" t="str">
            <v>339.69</v>
          </cell>
          <cell r="N117" t="str">
            <v>322.81</v>
          </cell>
          <cell r="O117" t="str">
            <v>252.87</v>
          </cell>
          <cell r="P117" t="str">
            <v>253.48</v>
          </cell>
        </row>
        <row r="118">
          <cell r="B118" t="str">
            <v>114.70</v>
          </cell>
          <cell r="C118" t="str">
            <v>127.80</v>
          </cell>
          <cell r="D118" t="str">
            <v>126.60</v>
          </cell>
          <cell r="E118" t="str">
            <v>194.38</v>
          </cell>
          <cell r="F118" t="str">
            <v>355.93</v>
          </cell>
          <cell r="G118" t="str">
            <v>189.21</v>
          </cell>
          <cell r="H118" t="str">
            <v>191.23</v>
          </cell>
          <cell r="I118" t="str">
            <v>207.65</v>
          </cell>
          <cell r="J118" t="str">
            <v>145.36</v>
          </cell>
          <cell r="K118" t="str">
            <v>301.29</v>
          </cell>
          <cell r="L118" t="str">
            <v>229.74</v>
          </cell>
          <cell r="M118" t="str">
            <v>339.74</v>
          </cell>
          <cell r="N118" t="str">
            <v>324.14</v>
          </cell>
          <cell r="O118" t="str">
            <v>253.35</v>
          </cell>
          <cell r="P118" t="str">
            <v>253.53</v>
          </cell>
        </row>
        <row r="119">
          <cell r="B119" t="str">
            <v>114.78</v>
          </cell>
          <cell r="C119" t="str">
            <v>129.07</v>
          </cell>
          <cell r="D119" t="str">
            <v>126.65</v>
          </cell>
          <cell r="E119" t="str">
            <v>195.18</v>
          </cell>
          <cell r="F119" t="str">
            <v>355.97</v>
          </cell>
          <cell r="G119" t="str">
            <v>193.59</v>
          </cell>
          <cell r="H119" t="str">
            <v>195.65</v>
          </cell>
          <cell r="I119" t="str">
            <v>207.69</v>
          </cell>
          <cell r="J119" t="str">
            <v>153.09</v>
          </cell>
          <cell r="K119" t="str">
            <v>315.25</v>
          </cell>
          <cell r="L119" t="str">
            <v>248.00</v>
          </cell>
          <cell r="M119" t="str">
            <v>340.54</v>
          </cell>
          <cell r="N119" t="str">
            <v>345.72</v>
          </cell>
          <cell r="O119" t="str">
            <v>253.84</v>
          </cell>
          <cell r="P119" t="str">
            <v>253.57</v>
          </cell>
        </row>
        <row r="120">
          <cell r="B120" t="str">
            <v>114.84</v>
          </cell>
          <cell r="C120" t="str">
            <v>129.19</v>
          </cell>
          <cell r="D120" t="str">
            <v>126.77</v>
          </cell>
          <cell r="E120" t="str">
            <v>195.65</v>
          </cell>
          <cell r="F120" t="str">
            <v>356.03</v>
          </cell>
          <cell r="G120" t="str">
            <v>194.04</v>
          </cell>
          <cell r="H120" t="str">
            <v>196.09</v>
          </cell>
          <cell r="I120" t="str">
            <v>208.19</v>
          </cell>
          <cell r="J120" t="str">
            <v>153.86</v>
          </cell>
          <cell r="K120" t="str">
            <v>317.55</v>
          </cell>
          <cell r="L120" t="str">
            <v>249.90</v>
          </cell>
          <cell r="M120" t="str">
            <v>356.16</v>
          </cell>
          <cell r="N120" t="str">
            <v>352.86</v>
          </cell>
          <cell r="O120" t="str">
            <v>263.55</v>
          </cell>
          <cell r="P120" t="str">
            <v>253.62</v>
          </cell>
        </row>
        <row r="121">
          <cell r="B121" t="str">
            <v>114.89</v>
          </cell>
          <cell r="C121" t="str">
            <v>131.12</v>
          </cell>
          <cell r="D121" t="str">
            <v>129.19</v>
          </cell>
          <cell r="E121" t="str">
            <v>205.09</v>
          </cell>
          <cell r="F121" t="str">
            <v>356.89</v>
          </cell>
          <cell r="G121" t="str">
            <v>198.40</v>
          </cell>
          <cell r="H121" t="str">
            <v>196.78</v>
          </cell>
          <cell r="I121" t="str">
            <v>218.17</v>
          </cell>
          <cell r="J121" t="str">
            <v>153.96</v>
          </cell>
          <cell r="K121" t="str">
            <v>317.78</v>
          </cell>
          <cell r="L121" t="str">
            <v>250.10</v>
          </cell>
          <cell r="M121" t="str">
            <v>357.73</v>
          </cell>
          <cell r="N121" t="str">
            <v>353.58</v>
          </cell>
          <cell r="O121" t="str">
            <v>264.52</v>
          </cell>
          <cell r="P121" t="str">
            <v>253.69</v>
          </cell>
        </row>
        <row r="122">
          <cell r="B122" t="str">
            <v>114.94</v>
          </cell>
          <cell r="C122" t="str">
            <v>132.44</v>
          </cell>
          <cell r="D122" t="str">
            <v>131.33</v>
          </cell>
          <cell r="E122" t="str">
            <v>206.05</v>
          </cell>
          <cell r="F122" t="str">
            <v>364.03</v>
          </cell>
          <cell r="G122" t="str">
            <v>198.85</v>
          </cell>
          <cell r="H122" t="str">
            <v>197.18</v>
          </cell>
          <cell r="I122" t="str">
            <v>222.37</v>
          </cell>
          <cell r="J122" t="str">
            <v>155.51</v>
          </cell>
          <cell r="K122" t="str">
            <v>319.83</v>
          </cell>
          <cell r="L122" t="str">
            <v>250.14</v>
          </cell>
          <cell r="M122" t="str">
            <v>362.64</v>
          </cell>
          <cell r="N122" t="str">
            <v>355.06</v>
          </cell>
          <cell r="O122" t="str">
            <v>264.64</v>
          </cell>
          <cell r="P122" t="str">
            <v>255.13</v>
          </cell>
        </row>
        <row r="123">
          <cell r="B123" t="str">
            <v>114.99</v>
          </cell>
          <cell r="C123" t="str">
            <v>132.97</v>
          </cell>
          <cell r="D123" t="str">
            <v>135.47</v>
          </cell>
          <cell r="E123" t="str">
            <v>210.57</v>
          </cell>
          <cell r="F123" t="str">
            <v>375.13</v>
          </cell>
          <cell r="G123" t="str">
            <v>203.22</v>
          </cell>
          <cell r="H123" t="str">
            <v>205.03</v>
          </cell>
          <cell r="I123" t="str">
            <v>222.79</v>
          </cell>
          <cell r="J123" t="str">
            <v>156.48</v>
          </cell>
          <cell r="K123" t="str">
            <v>320.21</v>
          </cell>
          <cell r="L123" t="str">
            <v>250.18</v>
          </cell>
          <cell r="M123" t="str">
            <v>386.50</v>
          </cell>
          <cell r="N123" t="str">
            <v>371.35</v>
          </cell>
          <cell r="O123" t="str">
            <v>264.90</v>
          </cell>
          <cell r="P123" t="str">
            <v>283.92</v>
          </cell>
        </row>
        <row r="124">
          <cell r="B124" t="str">
            <v>115.04</v>
          </cell>
          <cell r="C124" t="str">
            <v>133.02</v>
          </cell>
          <cell r="D124" t="str">
            <v>136.08</v>
          </cell>
          <cell r="E124" t="str">
            <v>211.02</v>
          </cell>
          <cell r="F124" t="str">
            <v>376.24</v>
          </cell>
          <cell r="G124" t="str">
            <v>203.66</v>
          </cell>
          <cell r="H124" t="str">
            <v>205.82</v>
          </cell>
          <cell r="I124" t="str">
            <v>222.83</v>
          </cell>
          <cell r="J124" t="str">
            <v>162.98</v>
          </cell>
          <cell r="K124" t="str">
            <v>327.81</v>
          </cell>
          <cell r="L124" t="str">
            <v>250.23</v>
          </cell>
          <cell r="M124" t="str">
            <v>388.88</v>
          </cell>
          <cell r="N124" t="str">
            <v>373.48</v>
          </cell>
          <cell r="O124" t="str">
            <v>270.01</v>
          </cell>
          <cell r="P124" t="str">
            <v>286.80</v>
          </cell>
        </row>
        <row r="125">
          <cell r="B125" t="str">
            <v>115.09</v>
          </cell>
          <cell r="C125" t="str">
            <v>133.07</v>
          </cell>
          <cell r="D125" t="str">
            <v>137.87</v>
          </cell>
          <cell r="E125" t="str">
            <v>215.57</v>
          </cell>
          <cell r="F125" t="str">
            <v>382.22</v>
          </cell>
          <cell r="G125" t="str">
            <v>208.03</v>
          </cell>
          <cell r="H125" t="str">
            <v>210.24</v>
          </cell>
          <cell r="I125" t="str">
            <v>223.39</v>
          </cell>
          <cell r="J125" t="str">
            <v>163.63</v>
          </cell>
          <cell r="K125" t="str">
            <v>338.73</v>
          </cell>
          <cell r="L125" t="str">
            <v>250.30</v>
          </cell>
          <cell r="M125" t="str">
            <v>389.13</v>
          </cell>
          <cell r="N125" t="str">
            <v>373.69</v>
          </cell>
          <cell r="O125" t="str">
            <v>274.79</v>
          </cell>
          <cell r="P125" t="str">
            <v>291.38</v>
          </cell>
        </row>
        <row r="126">
          <cell r="B126" t="str">
            <v>116.05</v>
          </cell>
          <cell r="C126" t="str">
            <v>133.24</v>
          </cell>
          <cell r="D126" t="str">
            <v>138.05</v>
          </cell>
          <cell r="E126" t="str">
            <v>216.02</v>
          </cell>
          <cell r="F126" t="str">
            <v>382.82</v>
          </cell>
          <cell r="G126" t="str">
            <v>208.47</v>
          </cell>
          <cell r="H126" t="str">
            <v>210.68</v>
          </cell>
          <cell r="I126" t="str">
            <v>234.61</v>
          </cell>
          <cell r="J126" t="str">
            <v>163.69</v>
          </cell>
          <cell r="K126" t="str">
            <v>342.00</v>
          </cell>
          <cell r="L126" t="str">
            <v>251.74</v>
          </cell>
          <cell r="M126" t="str">
            <v>389.17</v>
          </cell>
          <cell r="N126" t="str">
            <v>373.74</v>
          </cell>
          <cell r="O126" t="str">
            <v>275.27</v>
          </cell>
          <cell r="P126" t="str">
            <v>291.84</v>
          </cell>
        </row>
        <row r="127">
          <cell r="B127" t="str">
            <v>116.30</v>
          </cell>
          <cell r="C127" t="str">
            <v>136.53</v>
          </cell>
          <cell r="D127" t="str">
            <v>138.11</v>
          </cell>
          <cell r="E127" t="str">
            <v>220.17</v>
          </cell>
          <cell r="F127" t="str">
            <v>383.53</v>
          </cell>
          <cell r="G127" t="str">
            <v>209.53</v>
          </cell>
          <cell r="H127" t="str">
            <v>211.14</v>
          </cell>
          <cell r="I127" t="str">
            <v>235.79</v>
          </cell>
          <cell r="J127" t="str">
            <v>163.74</v>
          </cell>
          <cell r="K127" t="str">
            <v>345.18</v>
          </cell>
          <cell r="L127" t="str">
            <v>280.53</v>
          </cell>
          <cell r="M127" t="str">
            <v>389.21</v>
          </cell>
          <cell r="N127" t="str">
            <v>373.78</v>
          </cell>
          <cell r="O127" t="str">
            <v>275.96</v>
          </cell>
          <cell r="P127" t="str">
            <v>291.88</v>
          </cell>
        </row>
        <row r="128">
          <cell r="B128" t="str">
            <v>119.36</v>
          </cell>
          <cell r="C128" t="str">
            <v>139.07</v>
          </cell>
          <cell r="D128" t="str">
            <v>138.17</v>
          </cell>
          <cell r="E128" t="str">
            <v>220.59</v>
          </cell>
          <cell r="F128" t="str">
            <v>386.99</v>
          </cell>
          <cell r="G128" t="str">
            <v>213.92</v>
          </cell>
          <cell r="H128" t="str">
            <v>211.25</v>
          </cell>
          <cell r="I128" t="str">
            <v>252.46</v>
          </cell>
          <cell r="J128" t="str">
            <v>163.79</v>
          </cell>
          <cell r="K128" t="str">
            <v>350.14</v>
          </cell>
          <cell r="L128" t="str">
            <v>284.27</v>
          </cell>
          <cell r="M128" t="str">
            <v>389.82</v>
          </cell>
          <cell r="N128" t="str">
            <v>374.61</v>
          </cell>
          <cell r="O128" t="str">
            <v>281.22</v>
          </cell>
          <cell r="P128" t="str">
            <v>291.92</v>
          </cell>
        </row>
        <row r="129">
          <cell r="B129" t="str">
            <v>119.67</v>
          </cell>
          <cell r="C129" t="str">
            <v>139.91</v>
          </cell>
          <cell r="D129" t="str">
            <v>138.22</v>
          </cell>
          <cell r="E129" t="str">
            <v>225.13</v>
          </cell>
          <cell r="F129" t="str">
            <v>388.37</v>
          </cell>
          <cell r="G129" t="str">
            <v>217.27</v>
          </cell>
          <cell r="H129" t="str">
            <v>211.67</v>
          </cell>
          <cell r="I129" t="str">
            <v>254.13</v>
          </cell>
          <cell r="J129" t="str">
            <v>164.28</v>
          </cell>
          <cell r="K129" t="str">
            <v>351.78</v>
          </cell>
          <cell r="L129" t="str">
            <v>284.65</v>
          </cell>
          <cell r="M129" t="str">
            <v>391.09</v>
          </cell>
          <cell r="N129" t="str">
            <v>374.70</v>
          </cell>
          <cell r="O129" t="str">
            <v>283.41</v>
          </cell>
          <cell r="P129" t="str">
            <v>291.97</v>
          </cell>
        </row>
        <row r="130">
          <cell r="B130" t="str">
            <v>122.40</v>
          </cell>
          <cell r="C130" t="str">
            <v>141.18</v>
          </cell>
          <cell r="D130" t="str">
            <v>138.27</v>
          </cell>
          <cell r="E130" t="str">
            <v>229.96</v>
          </cell>
          <cell r="F130" t="str">
            <v>388.51</v>
          </cell>
          <cell r="G130" t="str">
            <v>217.71</v>
          </cell>
          <cell r="H130" t="str">
            <v>220.01</v>
          </cell>
          <cell r="I130" t="str">
            <v>254.30</v>
          </cell>
          <cell r="J130" t="str">
            <v>174.05</v>
          </cell>
          <cell r="K130" t="str">
            <v>351.95</v>
          </cell>
          <cell r="L130" t="str">
            <v>284.90</v>
          </cell>
          <cell r="M130" t="str">
            <v>406.81</v>
          </cell>
          <cell r="N130" t="str">
            <v>374.74</v>
          </cell>
          <cell r="O130" t="str">
            <v>284.71</v>
          </cell>
          <cell r="P130" t="str">
            <v>292.80</v>
          </cell>
        </row>
        <row r="131">
          <cell r="B131" t="str">
            <v>128.85</v>
          </cell>
          <cell r="C131" t="str">
            <v>141.32</v>
          </cell>
          <cell r="D131" t="str">
            <v>138.47</v>
          </cell>
          <cell r="E131" t="str">
            <v>230.45</v>
          </cell>
          <cell r="F131" t="str">
            <v>391.27</v>
          </cell>
          <cell r="G131" t="str">
            <v>222.08</v>
          </cell>
          <cell r="H131" t="str">
            <v>224.43</v>
          </cell>
          <cell r="I131" t="str">
            <v>254.35</v>
          </cell>
          <cell r="J131" t="str">
            <v>175.84</v>
          </cell>
          <cell r="K131" t="str">
            <v>352.31</v>
          </cell>
          <cell r="L131" t="str">
            <v>289.80</v>
          </cell>
          <cell r="M131" t="str">
            <v>418.76</v>
          </cell>
          <cell r="N131" t="str">
            <v>374.79</v>
          </cell>
          <cell r="O131" t="str">
            <v>288.01</v>
          </cell>
          <cell r="P131" t="str">
            <v>309.40</v>
          </cell>
        </row>
        <row r="132">
          <cell r="B132" t="str">
            <v>129.77</v>
          </cell>
          <cell r="C132" t="str">
            <v>143.02</v>
          </cell>
          <cell r="D132" t="str">
            <v>142.56</v>
          </cell>
          <cell r="E132" t="str">
            <v>230.58</v>
          </cell>
          <cell r="F132" t="str">
            <v>398.74</v>
          </cell>
          <cell r="G132" t="str">
            <v>222.52</v>
          </cell>
          <cell r="H132" t="str">
            <v>224.88</v>
          </cell>
          <cell r="I132" t="str">
            <v>255.40</v>
          </cell>
          <cell r="J132" t="str">
            <v>176.98</v>
          </cell>
          <cell r="K132" t="str">
            <v>359.64</v>
          </cell>
          <cell r="L132" t="str">
            <v>290.29</v>
          </cell>
          <cell r="M132" t="str">
            <v>419.96</v>
          </cell>
          <cell r="N132" t="str">
            <v>374.83</v>
          </cell>
          <cell r="O132" t="str">
            <v>290.02</v>
          </cell>
          <cell r="P132" t="str">
            <v>312.19</v>
          </cell>
        </row>
        <row r="133">
          <cell r="B133" t="str">
            <v>129.86</v>
          </cell>
          <cell r="C133" t="str">
            <v>143.19</v>
          </cell>
          <cell r="D133" t="str">
            <v>143.44</v>
          </cell>
          <cell r="E133" t="str">
            <v>233.00</v>
          </cell>
          <cell r="F133" t="str">
            <v>399.49</v>
          </cell>
          <cell r="G133" t="str">
            <v>222.87</v>
          </cell>
          <cell r="H133" t="str">
            <v>229.29</v>
          </cell>
          <cell r="I133" t="str">
            <v>255.51</v>
          </cell>
          <cell r="J133" t="str">
            <v>177.72</v>
          </cell>
          <cell r="K133" t="str">
            <v>360.38</v>
          </cell>
          <cell r="L133" t="str">
            <v>290.34</v>
          </cell>
          <cell r="M133" t="str">
            <v>420.08</v>
          </cell>
          <cell r="N133" t="str">
            <v>374.87</v>
          </cell>
          <cell r="O133" t="str">
            <v>290.29</v>
          </cell>
          <cell r="P133" t="str">
            <v>312.48</v>
          </cell>
        </row>
        <row r="134">
          <cell r="B134" t="str">
            <v>130.01</v>
          </cell>
          <cell r="C134" t="str">
            <v>144.81</v>
          </cell>
          <cell r="D134" t="str">
            <v>143.53</v>
          </cell>
          <cell r="E134" t="str">
            <v>233.65</v>
          </cell>
          <cell r="F134" t="str">
            <v>399.98</v>
          </cell>
          <cell r="G134" t="str">
            <v>227.34</v>
          </cell>
          <cell r="H134" t="str">
            <v>229.74</v>
          </cell>
          <cell r="I134" t="str">
            <v>255.56</v>
          </cell>
          <cell r="J134" t="str">
            <v>189.29</v>
          </cell>
          <cell r="K134" t="str">
            <v>360.45</v>
          </cell>
          <cell r="L134" t="str">
            <v>290.39</v>
          </cell>
          <cell r="M134" t="str">
            <v>420.12</v>
          </cell>
          <cell r="N134" t="str">
            <v>375.48</v>
          </cell>
          <cell r="O134" t="str">
            <v>291.10</v>
          </cell>
          <cell r="P134" t="str">
            <v>312.52</v>
          </cell>
        </row>
        <row r="135">
          <cell r="B135" t="str">
            <v>132.91</v>
          </cell>
          <cell r="C135" t="str">
            <v>145.71</v>
          </cell>
          <cell r="D135" t="str">
            <v>143.81</v>
          </cell>
          <cell r="E135" t="str">
            <v>233.72</v>
          </cell>
          <cell r="F135" t="str">
            <v>400.25</v>
          </cell>
          <cell r="G135" t="str">
            <v>231.71</v>
          </cell>
          <cell r="H135" t="str">
            <v>231.92</v>
          </cell>
          <cell r="I135" t="str">
            <v>256.65</v>
          </cell>
          <cell r="J135" t="str">
            <v>190.44</v>
          </cell>
          <cell r="K135" t="str">
            <v>360.51</v>
          </cell>
          <cell r="L135" t="str">
            <v>290.92</v>
          </cell>
          <cell r="M135" t="str">
            <v>420.30</v>
          </cell>
          <cell r="N135" t="str">
            <v>387.06</v>
          </cell>
          <cell r="O135" t="str">
            <v>297.65</v>
          </cell>
          <cell r="P135" t="str">
            <v>312.56</v>
          </cell>
        </row>
        <row r="136">
          <cell r="B136" t="str">
            <v>133.20</v>
          </cell>
          <cell r="C136" t="str">
            <v>146.60</v>
          </cell>
          <cell r="D136" t="str">
            <v>149.45</v>
          </cell>
          <cell r="E136" t="str">
            <v>234.05</v>
          </cell>
          <cell r="F136" t="str">
            <v>405.48</v>
          </cell>
          <cell r="G136" t="str">
            <v>232.20</v>
          </cell>
          <cell r="H136" t="str">
            <v>232.13</v>
          </cell>
          <cell r="I136" t="str">
            <v>264.35</v>
          </cell>
          <cell r="J136" t="str">
            <v>190.56</v>
          </cell>
          <cell r="K136" t="str">
            <v>360.58</v>
          </cell>
          <cell r="L136" t="str">
            <v>291.46</v>
          </cell>
          <cell r="M136" t="str">
            <v>423.93</v>
          </cell>
          <cell r="N136" t="str">
            <v>393.26</v>
          </cell>
          <cell r="O136" t="str">
            <v>298.42</v>
          </cell>
          <cell r="P136" t="str">
            <v>313.09</v>
          </cell>
        </row>
        <row r="137">
          <cell r="B137" t="str">
            <v>133.24</v>
          </cell>
          <cell r="C137" t="str">
            <v>147.49</v>
          </cell>
          <cell r="D137" t="str">
            <v>150.33</v>
          </cell>
          <cell r="E137" t="str">
            <v>240.49</v>
          </cell>
          <cell r="F137" t="str">
            <v>406.01</v>
          </cell>
          <cell r="G137" t="str">
            <v>232.26</v>
          </cell>
          <cell r="H137" t="str">
            <v>232.99</v>
          </cell>
          <cell r="I137" t="str">
            <v>269.81</v>
          </cell>
          <cell r="J137" t="str">
            <v>190.61</v>
          </cell>
          <cell r="K137" t="str">
            <v>361.90</v>
          </cell>
          <cell r="L137" t="str">
            <v>291.52</v>
          </cell>
          <cell r="M137" t="str">
            <v>424.31</v>
          </cell>
          <cell r="N137" t="str">
            <v>393.88</v>
          </cell>
          <cell r="O137" t="str">
            <v>313.44</v>
          </cell>
          <cell r="P137" t="str">
            <v>313.14</v>
          </cell>
        </row>
        <row r="138">
          <cell r="B138" t="str">
            <v>133.69</v>
          </cell>
          <cell r="C138" t="str">
            <v>148.39</v>
          </cell>
          <cell r="D138" t="str">
            <v>150.42</v>
          </cell>
          <cell r="E138" t="str">
            <v>241.14</v>
          </cell>
          <cell r="F138" t="str">
            <v>406.06</v>
          </cell>
          <cell r="G138" t="str">
            <v>232.32</v>
          </cell>
          <cell r="H138" t="str">
            <v>238.53</v>
          </cell>
          <cell r="I138" t="str">
            <v>270.36</v>
          </cell>
          <cell r="J138" t="str">
            <v>191.31</v>
          </cell>
          <cell r="K138" t="str">
            <v>362.97</v>
          </cell>
          <cell r="L138" t="str">
            <v>291.58</v>
          </cell>
          <cell r="M138" t="str">
            <v>424.36</v>
          </cell>
          <cell r="N138" t="str">
            <v>393.95</v>
          </cell>
          <cell r="O138" t="str">
            <v>314.95</v>
          </cell>
          <cell r="P138" t="str">
            <v>313.19</v>
          </cell>
        </row>
        <row r="139">
          <cell r="B139" t="str">
            <v>134.43</v>
          </cell>
          <cell r="C139" t="str">
            <v>149.28</v>
          </cell>
          <cell r="D139" t="str">
            <v>151.83</v>
          </cell>
          <cell r="E139" t="str">
            <v>241.21</v>
          </cell>
          <cell r="F139" t="str">
            <v>406.63</v>
          </cell>
          <cell r="G139" t="str">
            <v>232.72</v>
          </cell>
          <cell r="H139" t="str">
            <v>240.73</v>
          </cell>
          <cell r="I139" t="str">
            <v>270.42</v>
          </cell>
          <cell r="J139" t="str">
            <v>204.25</v>
          </cell>
          <cell r="K139" t="str">
            <v>384.06</v>
          </cell>
          <cell r="L139" t="str">
            <v>291.65</v>
          </cell>
          <cell r="M139" t="str">
            <v>424.41</v>
          </cell>
          <cell r="N139" t="str">
            <v>395.23</v>
          </cell>
          <cell r="O139" t="str">
            <v>315.10</v>
          </cell>
          <cell r="P139" t="str">
            <v>313.24</v>
          </cell>
        </row>
        <row r="140">
          <cell r="B140" t="str">
            <v>135.20</v>
          </cell>
          <cell r="C140" t="str">
            <v>150.18</v>
          </cell>
          <cell r="D140" t="str">
            <v>151.97</v>
          </cell>
          <cell r="E140" t="str">
            <v>241.57</v>
          </cell>
          <cell r="F140" t="str">
            <v>407.78</v>
          </cell>
          <cell r="G140" t="str">
            <v>240.72</v>
          </cell>
          <cell r="H140" t="str">
            <v>240.95</v>
          </cell>
          <cell r="I140" t="str">
            <v>270.46</v>
          </cell>
          <cell r="J140" t="str">
            <v>205.54</v>
          </cell>
          <cell r="K140" t="str">
            <v>387.34</v>
          </cell>
          <cell r="L140" t="str">
            <v>293.05</v>
          </cell>
          <cell r="M140" t="str">
            <v>424.46</v>
          </cell>
          <cell r="N140" t="str">
            <v>414.96</v>
          </cell>
          <cell r="O140" t="str">
            <v>315.15</v>
          </cell>
          <cell r="P140" t="str">
            <v>313.70</v>
          </cell>
        </row>
        <row r="141">
          <cell r="B141" t="str">
            <v>135.29</v>
          </cell>
          <cell r="C141" t="str">
            <v>151.08</v>
          </cell>
          <cell r="D141" t="str">
            <v>152.08</v>
          </cell>
          <cell r="E141" t="str">
            <v>248.55</v>
          </cell>
          <cell r="F141" t="str">
            <v>430.64</v>
          </cell>
          <cell r="G141" t="str">
            <v>244.02</v>
          </cell>
          <cell r="H141" t="str">
            <v>245.14</v>
          </cell>
          <cell r="I141" t="str">
            <v>270.50</v>
          </cell>
          <cell r="J141" t="str">
            <v>205.68</v>
          </cell>
          <cell r="K141" t="str">
            <v>390.64</v>
          </cell>
          <cell r="L141" t="str">
            <v>293.28</v>
          </cell>
          <cell r="M141" t="str">
            <v>424.51</v>
          </cell>
          <cell r="N141" t="str">
            <v>429.69</v>
          </cell>
          <cell r="O141" t="str">
            <v>315.19</v>
          </cell>
          <cell r="P141" t="str">
            <v>323.00</v>
          </cell>
        </row>
        <row r="142">
          <cell r="B142" t="str">
            <v>136.69</v>
          </cell>
          <cell r="C142" t="str">
            <v>151.96</v>
          </cell>
          <cell r="D142" t="str">
            <v>152.15</v>
          </cell>
          <cell r="E142" t="str">
            <v>249.24</v>
          </cell>
          <cell r="F142" t="str">
            <v>433.78</v>
          </cell>
          <cell r="G142" t="str">
            <v>244.35</v>
          </cell>
          <cell r="H142" t="str">
            <v>247.34</v>
          </cell>
          <cell r="I142" t="str">
            <v>270.91</v>
          </cell>
          <cell r="J142" t="str">
            <v>205.72</v>
          </cell>
          <cell r="K142" t="str">
            <v>393.93</v>
          </cell>
          <cell r="L142" t="str">
            <v>297.81</v>
          </cell>
          <cell r="M142" t="str">
            <v>424.57</v>
          </cell>
          <cell r="N142" t="str">
            <v>433.10</v>
          </cell>
          <cell r="O142" t="str">
            <v>315.24</v>
          </cell>
          <cell r="P142" t="str">
            <v>344.19</v>
          </cell>
        </row>
        <row r="143">
          <cell r="B143" t="str">
            <v>136.83</v>
          </cell>
          <cell r="C143" t="str">
            <v>152.05</v>
          </cell>
          <cell r="D143" t="str">
            <v>152.32</v>
          </cell>
          <cell r="E143" t="str">
            <v>249.64</v>
          </cell>
          <cell r="F143" t="str">
            <v>445.03</v>
          </cell>
          <cell r="G143" t="str">
            <v>244.58</v>
          </cell>
          <cell r="H143" t="str">
            <v>247.56</v>
          </cell>
          <cell r="I143" t="str">
            <v>279.01</v>
          </cell>
          <cell r="J143" t="str">
            <v>205.86</v>
          </cell>
          <cell r="K143" t="str">
            <v>397.21</v>
          </cell>
          <cell r="L143" t="str">
            <v>298.27</v>
          </cell>
          <cell r="M143" t="str">
            <v>424.61</v>
          </cell>
          <cell r="N143" t="str">
            <v>433.44</v>
          </cell>
          <cell r="O143" t="str">
            <v>315.28</v>
          </cell>
          <cell r="P143" t="str">
            <v>352.62</v>
          </cell>
        </row>
        <row r="144">
          <cell r="B144" t="str">
            <v>138.21</v>
          </cell>
          <cell r="C144" t="str">
            <v>152.11</v>
          </cell>
          <cell r="D144" t="str">
            <v>154.70</v>
          </cell>
          <cell r="E144" t="str">
            <v>257.55</v>
          </cell>
          <cell r="F144" t="str">
            <v>446.16</v>
          </cell>
          <cell r="G144" t="str">
            <v>249.22</v>
          </cell>
          <cell r="H144" t="str">
            <v>247.87</v>
          </cell>
          <cell r="I144" t="str">
            <v>288.69</v>
          </cell>
          <cell r="J144" t="str">
            <v>208.39</v>
          </cell>
          <cell r="K144" t="str">
            <v>400.50</v>
          </cell>
          <cell r="L144" t="str">
            <v>299.95</v>
          </cell>
          <cell r="M144" t="str">
            <v>424.66</v>
          </cell>
          <cell r="N144" t="str">
            <v>433.71</v>
          </cell>
          <cell r="O144" t="str">
            <v>315.34</v>
          </cell>
          <cell r="P144" t="str">
            <v>353.47</v>
          </cell>
        </row>
        <row r="145">
          <cell r="B145" t="str">
            <v>138.97</v>
          </cell>
          <cell r="C145" t="str">
            <v>153.20</v>
          </cell>
          <cell r="D145" t="str">
            <v>156.50</v>
          </cell>
          <cell r="E145" t="str">
            <v>258.35</v>
          </cell>
          <cell r="F145" t="str">
            <v>447.64</v>
          </cell>
          <cell r="G145" t="str">
            <v>251.43</v>
          </cell>
          <cell r="H145" t="str">
            <v>253.96</v>
          </cell>
          <cell r="I145" t="str">
            <v>291.90</v>
          </cell>
          <cell r="J145" t="str">
            <v>208.64</v>
          </cell>
          <cell r="K145" t="str">
            <v>403.78</v>
          </cell>
          <cell r="L145" t="str">
            <v>322.69</v>
          </cell>
          <cell r="M145" t="str">
            <v>424.71</v>
          </cell>
          <cell r="N145" t="str">
            <v>439.22</v>
          </cell>
          <cell r="O145" t="str">
            <v>316.52</v>
          </cell>
          <cell r="P145" t="str">
            <v>353.55</v>
          </cell>
        </row>
        <row r="146">
          <cell r="B146" t="str">
            <v>139.05</v>
          </cell>
          <cell r="C146" t="str">
            <v>153.79</v>
          </cell>
          <cell r="D146" t="str">
            <v>156.90</v>
          </cell>
          <cell r="E146" t="str">
            <v>261.53</v>
          </cell>
          <cell r="F146" t="str">
            <v>447.79</v>
          </cell>
          <cell r="G146" t="str">
            <v>251.66</v>
          </cell>
          <cell r="H146" t="str">
            <v>256.17</v>
          </cell>
          <cell r="I146" t="str">
            <v>300.92</v>
          </cell>
          <cell r="J146" t="str">
            <v>208.69</v>
          </cell>
          <cell r="K146" t="str">
            <v>404.11</v>
          </cell>
          <cell r="L146" t="str">
            <v>333.89</v>
          </cell>
          <cell r="M146" t="str">
            <v>424.76</v>
          </cell>
          <cell r="N146" t="str">
            <v>446.73</v>
          </cell>
          <cell r="O146" t="str">
            <v>316.64</v>
          </cell>
          <cell r="P146" t="str">
            <v>353.64</v>
          </cell>
        </row>
        <row r="147">
          <cell r="B147" t="str">
            <v>140.45</v>
          </cell>
          <cell r="C147" t="str">
            <v>153.86</v>
          </cell>
          <cell r="D147" t="str">
            <v>158.88</v>
          </cell>
          <cell r="E147" t="str">
            <v>261.85</v>
          </cell>
          <cell r="F147" t="str">
            <v>450.03</v>
          </cell>
          <cell r="G147" t="str">
            <v>255.08</v>
          </cell>
          <cell r="H147" t="str">
            <v>258.37</v>
          </cell>
          <cell r="I147" t="str">
            <v>301.82</v>
          </cell>
          <cell r="J147" t="str">
            <v>209.04</v>
          </cell>
          <cell r="K147" t="str">
            <v>407.29</v>
          </cell>
          <cell r="L147" t="str">
            <v>335.01</v>
          </cell>
          <cell r="M147" t="str">
            <v>424.80</v>
          </cell>
          <cell r="N147" t="str">
            <v>465.56</v>
          </cell>
          <cell r="O147" t="str">
            <v>316.68</v>
          </cell>
          <cell r="P147" t="str">
            <v>355.37</v>
          </cell>
        </row>
        <row r="148">
          <cell r="B148" t="str">
            <v>141.23</v>
          </cell>
          <cell r="C148" t="str">
            <v>153.90</v>
          </cell>
          <cell r="D148" t="str">
            <v>159.19</v>
          </cell>
          <cell r="E148" t="str">
            <v>266.83</v>
          </cell>
          <cell r="F148" t="str">
            <v>451.26</v>
          </cell>
          <cell r="G148" t="str">
            <v>255.42</v>
          </cell>
          <cell r="H148" t="str">
            <v>260.58</v>
          </cell>
          <cell r="I148" t="str">
            <v>305.14</v>
          </cell>
          <cell r="J148" t="str">
            <v>216.13</v>
          </cell>
          <cell r="K148" t="str">
            <v>407.61</v>
          </cell>
          <cell r="L148" t="str">
            <v>335.12</v>
          </cell>
          <cell r="M148" t="str">
            <v>424.87</v>
          </cell>
          <cell r="N148" t="str">
            <v>467.44</v>
          </cell>
          <cell r="O148" t="str">
            <v>316.73</v>
          </cell>
          <cell r="P148" t="str">
            <v>355.57</v>
          </cell>
        </row>
        <row r="149">
          <cell r="B149" t="str">
            <v>142.59</v>
          </cell>
          <cell r="C149" t="str">
            <v>153.95</v>
          </cell>
          <cell r="D149" t="str">
            <v>159.24</v>
          </cell>
          <cell r="E149" t="str">
            <v>267.34</v>
          </cell>
          <cell r="F149" t="str">
            <v>463.06</v>
          </cell>
          <cell r="G149" t="str">
            <v>259.66</v>
          </cell>
          <cell r="H149" t="str">
            <v>261.03</v>
          </cell>
          <cell r="I149" t="str">
            <v>305.47</v>
          </cell>
          <cell r="J149" t="str">
            <v>216.84</v>
          </cell>
          <cell r="K149" t="str">
            <v>412.57</v>
          </cell>
          <cell r="L149" t="str">
            <v>335.18</v>
          </cell>
          <cell r="M149" t="str">
            <v>424.91</v>
          </cell>
          <cell r="N149" t="str">
            <v>467.63</v>
          </cell>
          <cell r="O149" t="str">
            <v>316.77</v>
          </cell>
          <cell r="P149" t="str">
            <v>355.70</v>
          </cell>
        </row>
        <row r="150">
          <cell r="B150" t="str">
            <v>142.73</v>
          </cell>
          <cell r="C150" t="str">
            <v>154.00</v>
          </cell>
          <cell r="D150" t="str">
            <v>159.30</v>
          </cell>
          <cell r="E150" t="str">
            <v>269.01</v>
          </cell>
          <cell r="F150" t="str">
            <v>484.81</v>
          </cell>
          <cell r="G150" t="str">
            <v>261.34</v>
          </cell>
          <cell r="H150" t="str">
            <v>261.07</v>
          </cell>
          <cell r="I150" t="str">
            <v>305.52</v>
          </cell>
          <cell r="J150" t="str">
            <v>217.33</v>
          </cell>
          <cell r="K150" t="str">
            <v>413.06</v>
          </cell>
          <cell r="L150" t="str">
            <v>335.22</v>
          </cell>
          <cell r="M150" t="str">
            <v>424.96</v>
          </cell>
          <cell r="N150" t="str">
            <v>467.67</v>
          </cell>
          <cell r="O150" t="str">
            <v>317.46</v>
          </cell>
          <cell r="P150" t="str">
            <v>358.23</v>
          </cell>
        </row>
        <row r="151">
          <cell r="B151" t="str">
            <v>142.81</v>
          </cell>
          <cell r="C151" t="str">
            <v>154.04</v>
          </cell>
          <cell r="D151" t="str">
            <v>159.34</v>
          </cell>
          <cell r="E151" t="str">
            <v>269.18</v>
          </cell>
          <cell r="F151" t="str">
            <v>486.98</v>
          </cell>
          <cell r="G151" t="str">
            <v>261.51</v>
          </cell>
          <cell r="H151" t="str">
            <v>261.47</v>
          </cell>
          <cell r="I151" t="str">
            <v>305.57</v>
          </cell>
          <cell r="J151" t="str">
            <v>217.80</v>
          </cell>
          <cell r="K151" t="str">
            <v>413.11</v>
          </cell>
          <cell r="L151" t="str">
            <v>335.27</v>
          </cell>
          <cell r="M151" t="str">
            <v>425.01</v>
          </cell>
          <cell r="N151" t="str">
            <v>467.72</v>
          </cell>
          <cell r="O151" t="str">
            <v>328.74</v>
          </cell>
          <cell r="P151" t="str">
            <v>372.57</v>
          </cell>
        </row>
        <row r="152">
          <cell r="B152" t="str">
            <v>143.09</v>
          </cell>
          <cell r="C152" t="str">
            <v>154.08</v>
          </cell>
          <cell r="D152" t="str">
            <v>159.42</v>
          </cell>
          <cell r="E152" t="str">
            <v>269.23</v>
          </cell>
          <cell r="F152" t="str">
            <v>491.14</v>
          </cell>
          <cell r="G152" t="str">
            <v>261.72</v>
          </cell>
          <cell r="H152" t="str">
            <v>269.40</v>
          </cell>
          <cell r="I152" t="str">
            <v>305.71</v>
          </cell>
          <cell r="J152" t="str">
            <v>227.23</v>
          </cell>
          <cell r="K152" t="str">
            <v>413.16</v>
          </cell>
          <cell r="L152" t="str">
            <v>335.32</v>
          </cell>
          <cell r="M152" t="str">
            <v>425.06</v>
          </cell>
          <cell r="N152" t="str">
            <v>467.82</v>
          </cell>
          <cell r="O152" t="str">
            <v>331.06</v>
          </cell>
          <cell r="P152" t="str">
            <v>374.19</v>
          </cell>
        </row>
        <row r="153">
          <cell r="B153" t="str">
            <v>143.13</v>
          </cell>
          <cell r="C153" t="str">
            <v>154.14</v>
          </cell>
          <cell r="D153" t="str">
            <v>159.47</v>
          </cell>
          <cell r="E153" t="str">
            <v>269.27</v>
          </cell>
          <cell r="F153" t="str">
            <v>527.02</v>
          </cell>
          <cell r="G153" t="str">
            <v>265.85</v>
          </cell>
          <cell r="H153" t="str">
            <v>270.22</v>
          </cell>
          <cell r="I153" t="str">
            <v>308.28</v>
          </cell>
          <cell r="J153" t="str">
            <v>228.18</v>
          </cell>
          <cell r="K153" t="str">
            <v>413.21</v>
          </cell>
          <cell r="L153" t="str">
            <v>336.34</v>
          </cell>
          <cell r="M153" t="str">
            <v>425.18</v>
          </cell>
          <cell r="N153" t="str">
            <v>469.91</v>
          </cell>
          <cell r="O153" t="str">
            <v>331.30</v>
          </cell>
          <cell r="P153" t="str">
            <v>374.35</v>
          </cell>
        </row>
        <row r="154">
          <cell r="B154" t="str">
            <v>143.35</v>
          </cell>
          <cell r="C154" t="str">
            <v>154.20</v>
          </cell>
          <cell r="D154" t="str">
            <v>159.54</v>
          </cell>
          <cell r="E154" t="str">
            <v>269.37</v>
          </cell>
          <cell r="F154" t="str">
            <v>530.61</v>
          </cell>
          <cell r="G154" t="str">
            <v>266.43</v>
          </cell>
          <cell r="H154" t="str">
            <v>270.60</v>
          </cell>
          <cell r="I154" t="str">
            <v>321.83</v>
          </cell>
          <cell r="J154" t="str">
            <v>229.19</v>
          </cell>
          <cell r="K154" t="str">
            <v>413.56</v>
          </cell>
          <cell r="L154" t="str">
            <v>356.75</v>
          </cell>
          <cell r="M154" t="str">
            <v>427.42</v>
          </cell>
          <cell r="N154" t="str">
            <v>511.63</v>
          </cell>
          <cell r="O154" t="str">
            <v>331.68</v>
          </cell>
          <cell r="P154" t="str">
            <v>374.60</v>
          </cell>
        </row>
        <row r="170">
          <cell r="B170" t="str">
            <v>1.48</v>
          </cell>
          <cell r="C170" t="str">
            <v>1.55</v>
          </cell>
          <cell r="D170" t="str">
            <v>1.61</v>
          </cell>
          <cell r="E170" t="str">
            <v>2.71</v>
          </cell>
          <cell r="F170" t="str">
            <v>5.42</v>
          </cell>
          <cell r="G170" t="str">
            <v>2.77</v>
          </cell>
          <cell r="H170" t="str">
            <v>2.77</v>
          </cell>
          <cell r="I170" t="str">
            <v>3.23</v>
          </cell>
          <cell r="J170" t="str">
            <v>2.48</v>
          </cell>
          <cell r="K170" t="str">
            <v>4.20</v>
          </cell>
          <cell r="L170" t="str">
            <v>3.85</v>
          </cell>
          <cell r="M170" t="str">
            <v>4.68</v>
          </cell>
          <cell r="N170" t="str">
            <v>5.82</v>
          </cell>
          <cell r="O170" t="str">
            <v>3.35</v>
          </cell>
          <cell r="P170" t="str">
            <v>3.79</v>
          </cell>
        </row>
        <row r="172">
          <cell r="B172" t="str">
            <v>1.48</v>
          </cell>
          <cell r="C172" t="str">
            <v>1.55</v>
          </cell>
          <cell r="D172" t="str">
            <v>1.61</v>
          </cell>
          <cell r="E172" t="str">
            <v>2.71</v>
          </cell>
          <cell r="F172" t="str">
            <v>5.42</v>
          </cell>
          <cell r="G172" t="str">
            <v>2.77</v>
          </cell>
          <cell r="H172" t="str">
            <v>2.77</v>
          </cell>
          <cell r="I172" t="str">
            <v>3.23</v>
          </cell>
          <cell r="J172" t="str">
            <v>2.48</v>
          </cell>
          <cell r="K172" t="str">
            <v>4.20</v>
          </cell>
          <cell r="L172" t="str">
            <v>3.85</v>
          </cell>
          <cell r="M172" t="str">
            <v>4.68</v>
          </cell>
          <cell r="N172" t="str">
            <v>5.82</v>
          </cell>
          <cell r="O172" t="str">
            <v>3.35</v>
          </cell>
          <cell r="P172" t="str">
            <v>3.79</v>
          </cell>
        </row>
      </sheetData>
      <sheetData sheetId="7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767F3704-5B75-46BB-8670-2CF066840B26}" autoFormatId="16" applyNumberFormats="0" applyBorderFormats="0" applyFontFormats="0" applyPatternFormats="0" applyAlignmentFormats="0" applyWidthHeightFormats="0">
  <queryTableRefresh nextId="3">
    <queryTableFields count="2">
      <queryTableField id="1" name="Average" tableColumnId="1"/>
      <queryTableField id="2" name="Custom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022C99D2-06D5-49AF-94A7-D7C125C332A6}" autoFormatId="16" applyNumberFormats="0" applyBorderFormats="0" applyFontFormats="0" applyPatternFormats="0" applyAlignmentFormats="0" applyWidthHeightFormats="0">
  <queryTableRefresh nextId="3">
    <queryTableFields count="2">
      <queryTableField id="1" name="Average" tableColumnId="1"/>
      <queryTableField id="2" name="Custom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FC1AE17-1404-491D-8655-0344A60684E3}" autoFormatId="16" applyNumberFormats="0" applyBorderFormats="0" applyFontFormats="0" applyPatternFormats="0" applyAlignmentFormats="0" applyWidthHeightFormats="0">
  <queryTableRefresh nextId="3">
    <queryTableFields count="2">
      <queryTableField id="1" name="Based on weekly fuel price reported for*" tableColumnId="1"/>
      <queryTableField id="2" name="FedEx Freight surcharge_1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51C38F-DE4B-4417-AC36-EE676A835B37}" name="This_Year_Average" displayName="This_Year_Average" ref="A1:B2" tableType="queryTable" totalsRowShown="0">
  <autoFilter ref="A1:B2" xr:uid="{5B51C38F-DE4B-4417-AC36-EE676A835B37}"/>
  <tableColumns count="2">
    <tableColumn id="1" xr3:uid="{1A0EBB11-E02D-43BF-9834-06AA05BAFFCB}" uniqueName="1" name="Average" queryTableFieldId="1"/>
    <tableColumn id="2" xr3:uid="{15935904-41C5-42D2-93EB-5F2D0BD955D5}" uniqueName="2" name="Custom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15DE06-E2CF-4B6B-B136-7332386D2153}" name="This_Quarter_Average" displayName="This_Quarter_Average" ref="A4:B5" tableType="queryTable" totalsRowShown="0">
  <autoFilter ref="A4:B5" xr:uid="{F915DE06-E2CF-4B6B-B136-7332386D2153}"/>
  <tableColumns count="2">
    <tableColumn id="1" xr3:uid="{77AB8275-474C-4951-BCEA-3E61CD679ABC}" uniqueName="1" name="Average" queryTableFieldId="1"/>
    <tableColumn id="2" xr3:uid="{8905EB13-5FF8-41E8-ABEE-C2C2B99D125F}" uniqueName="2" name="Custom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9F5D9CF-2AF1-4623-BC4F-7CD9013D123D}" name="Current" displayName="Current" ref="A7:B8" tableType="queryTable" totalsRowShown="0">
  <autoFilter ref="A7:B8" xr:uid="{69F5D9CF-2AF1-4623-BC4F-7CD9013D123D}"/>
  <tableColumns count="2">
    <tableColumn id="1" xr3:uid="{EDEE4492-5949-4A46-9B4F-A587F119EF82}" uniqueName="1" name="Based on weekly fuel price reported for*" queryTableFieldId="1" dataDxfId="22"/>
    <tableColumn id="2" xr3:uid="{538A4BDD-4C60-455A-8122-81B5F20C1D3C}" uniqueName="2" name="FedEx Freight surcharge_1" queryTableFieldId="2" dataDxfId="2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BC630-A49C-4FAA-B78F-B8286C958A07}">
  <sheetPr codeName="Sheet1"/>
  <dimension ref="A1:P60"/>
  <sheetViews>
    <sheetView showGridLines="0" tabSelected="1" zoomScale="70" zoomScaleNormal="70" workbookViewId="0">
      <selection activeCell="D13" sqref="D13"/>
    </sheetView>
  </sheetViews>
  <sheetFormatPr defaultRowHeight="14.4" x14ac:dyDescent="0.3"/>
  <cols>
    <col min="2" max="2" width="22.33203125" bestFit="1" customWidth="1"/>
    <col min="3" max="3" width="12.21875" bestFit="1" customWidth="1"/>
    <col min="4" max="4" width="11.109375" bestFit="1" customWidth="1"/>
    <col min="5" max="5" width="17.44140625" customWidth="1"/>
    <col min="6" max="10" width="19" customWidth="1"/>
    <col min="11" max="12" width="23.5546875" bestFit="1" customWidth="1"/>
    <col min="14" max="14" width="22.33203125" bestFit="1" customWidth="1"/>
    <col min="17" max="17" width="23.5546875" bestFit="1" customWidth="1"/>
    <col min="18" max="18" width="9.88671875" bestFit="1" customWidth="1"/>
    <col min="19" max="19" width="20.77734375" bestFit="1" customWidth="1"/>
  </cols>
  <sheetData>
    <row r="1" spans="1:16" ht="18" x14ac:dyDescent="0.35">
      <c r="A1" s="53" t="s">
        <v>6508</v>
      </c>
      <c r="B1" s="52"/>
      <c r="C1" s="52"/>
      <c r="D1" s="52"/>
      <c r="E1" s="52"/>
    </row>
    <row r="2" spans="1:16" ht="18" x14ac:dyDescent="0.35">
      <c r="A2" s="52" t="s">
        <v>6509</v>
      </c>
      <c r="B2" s="52"/>
      <c r="C2" s="52"/>
      <c r="D2" s="52"/>
      <c r="E2" s="52"/>
    </row>
    <row r="3" spans="1:16" ht="18" x14ac:dyDescent="0.35">
      <c r="A3" s="52" t="s">
        <v>6510</v>
      </c>
      <c r="B3" s="52"/>
      <c r="C3" s="52"/>
      <c r="D3" s="52"/>
      <c r="E3" s="52"/>
    </row>
    <row r="4" spans="1:16" ht="18" x14ac:dyDescent="0.35">
      <c r="A4" s="52" t="s">
        <v>6511</v>
      </c>
      <c r="B4" s="52"/>
      <c r="C4" s="52"/>
      <c r="D4" s="52"/>
      <c r="E4" s="52"/>
    </row>
    <row r="5" spans="1:16" ht="18" x14ac:dyDescent="0.35">
      <c r="A5" s="52" t="s">
        <v>6512</v>
      </c>
      <c r="B5" s="52"/>
      <c r="C5" s="52"/>
      <c r="D5" s="52"/>
      <c r="E5" s="52"/>
    </row>
    <row r="6" spans="1:16" ht="18" x14ac:dyDescent="0.35">
      <c r="A6" s="52" t="s">
        <v>6513</v>
      </c>
      <c r="B6" s="52"/>
      <c r="C6" s="52"/>
      <c r="D6" s="52"/>
      <c r="E6" s="52"/>
    </row>
    <row r="7" spans="1:16" ht="18" x14ac:dyDescent="0.35">
      <c r="A7" s="52" t="s">
        <v>6514</v>
      </c>
      <c r="B7" s="52"/>
      <c r="C7" s="52"/>
      <c r="D7" s="52"/>
      <c r="E7" s="52"/>
      <c r="L7" s="7" t="s">
        <v>27</v>
      </c>
      <c r="M7" s="7" t="s">
        <v>28</v>
      </c>
      <c r="N7" s="7" t="s">
        <v>29</v>
      </c>
    </row>
    <row r="8" spans="1:16" ht="18" x14ac:dyDescent="0.35">
      <c r="A8" s="52" t="s">
        <v>7019</v>
      </c>
      <c r="B8" s="52"/>
      <c r="C8" s="52"/>
      <c r="D8" s="52"/>
      <c r="E8" s="52"/>
      <c r="L8" s="8" t="s">
        <v>7020</v>
      </c>
      <c r="M8" s="9" t="str" cm="1">
        <f t="array" ref="M8">Current[FedEx Freight surcharge_1]</f>
        <v>30.5%</v>
      </c>
      <c r="N8" s="44" t="str" cm="1">
        <f t="array" aca="1" ref="N8" ca="1">IF(TODAY()-14&lt;Current[Based on weekly fuel price reported for*],"Current","Out of Date by " &amp; TRUNC((TODAY()-Current[Based on weekly fuel price reported for*])/7) &amp; " Weeks")</f>
        <v>Current</v>
      </c>
    </row>
    <row r="9" spans="1:16" ht="16.8" customHeight="1" x14ac:dyDescent="0.35">
      <c r="A9" s="52"/>
      <c r="B9" s="52"/>
      <c r="C9" s="52"/>
      <c r="D9" s="52"/>
      <c r="E9" s="52"/>
      <c r="L9" s="8" t="s">
        <v>30</v>
      </c>
      <c r="M9" s="10" cm="1">
        <f t="array" ref="M9">This_Quarter_Average[Custom]</f>
        <v>0.30398943314285698</v>
      </c>
      <c r="N9" s="11"/>
    </row>
    <row r="10" spans="1:16" ht="21.6" customHeight="1" x14ac:dyDescent="0.55000000000000004">
      <c r="A10" s="50"/>
      <c r="B10" s="50"/>
      <c r="C10" s="50"/>
      <c r="D10" s="50"/>
      <c r="E10" s="50"/>
      <c r="F10" s="50"/>
      <c r="G10" s="50"/>
      <c r="H10" s="50"/>
      <c r="I10" s="50"/>
      <c r="J10" s="50"/>
      <c r="L10" s="8" t="s">
        <v>31</v>
      </c>
      <c r="M10" s="10" cm="1">
        <f t="array" ref="M10">This_Year_Average[Custom]</f>
        <v>0.30398943314285698</v>
      </c>
      <c r="O10" s="50"/>
      <c r="P10" s="50"/>
    </row>
    <row r="11" spans="1:16" ht="24.6" x14ac:dyDescent="0.4">
      <c r="A11" s="51"/>
      <c r="B11" s="51"/>
      <c r="C11" s="51"/>
      <c r="D11" s="51"/>
      <c r="E11" s="56" t="s">
        <v>0</v>
      </c>
      <c r="F11" s="56"/>
      <c r="G11" s="56"/>
      <c r="H11" s="56"/>
      <c r="I11" s="56"/>
      <c r="J11" s="56"/>
      <c r="K11" s="56"/>
      <c r="L11" s="51"/>
      <c r="M11" s="51"/>
      <c r="N11" s="51"/>
      <c r="O11" s="51"/>
      <c r="P11" s="5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42" t="s">
        <v>6516</v>
      </c>
      <c r="O12" s="43">
        <v>2025</v>
      </c>
      <c r="P12" s="1"/>
    </row>
    <row r="13" spans="1:16" x14ac:dyDescent="0.3">
      <c r="A13" s="1"/>
      <c r="B13" s="61" t="s">
        <v>7016</v>
      </c>
      <c r="C13" s="61"/>
      <c r="D13" s="48"/>
      <c r="E13" s="1"/>
      <c r="F13" s="62" t="s">
        <v>7018</v>
      </c>
      <c r="G13" s="61"/>
      <c r="H13" s="61"/>
      <c r="I13" s="61"/>
      <c r="J13" s="61"/>
      <c r="K13" s="61"/>
      <c r="L13" s="1"/>
      <c r="M13" s="1"/>
      <c r="N13" s="1"/>
      <c r="O13" s="1"/>
      <c r="P13" s="1"/>
    </row>
    <row r="14" spans="1:1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"/>
      <c r="B15" s="55" t="s">
        <v>1</v>
      </c>
      <c r="C15" s="55"/>
      <c r="D15" s="1"/>
      <c r="E15" s="55" t="s">
        <v>2</v>
      </c>
      <c r="F15" s="55"/>
      <c r="G15" s="1"/>
      <c r="H15" s="55" t="s">
        <v>3</v>
      </c>
      <c r="I15" s="55"/>
      <c r="J15" s="1"/>
      <c r="K15" s="55" t="s">
        <v>4</v>
      </c>
      <c r="L15" s="55"/>
      <c r="M15" s="1"/>
      <c r="N15" s="55" t="s">
        <v>5</v>
      </c>
      <c r="O15" s="55"/>
      <c r="P15" s="1"/>
    </row>
    <row r="16" spans="1:1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">
      <c r="A17" s="1"/>
      <c r="B17" s="1" t="s">
        <v>6</v>
      </c>
      <c r="C17" s="13"/>
      <c r="D17" s="1"/>
      <c r="E17" s="1" t="s">
        <v>6</v>
      </c>
      <c r="F17" s="6"/>
      <c r="G17" s="1"/>
      <c r="H17" s="1" t="s">
        <v>6</v>
      </c>
      <c r="I17" s="6"/>
      <c r="J17" s="1"/>
      <c r="K17" s="1" t="s">
        <v>6</v>
      </c>
      <c r="L17" s="6"/>
      <c r="M17" s="1"/>
      <c r="N17" s="1" t="s">
        <v>6</v>
      </c>
      <c r="O17" s="6"/>
      <c r="P17" s="1"/>
    </row>
    <row r="18" spans="1:16" x14ac:dyDescent="0.3">
      <c r="A18" s="1"/>
      <c r="B18" s="54" t="str">
        <f>IF(C17&lt;&gt;"",IF(ISNA(VLOOKUP(TEXT(C17,0),'DG Class'!$A:$B,2,FALSE())),"NOT A VALID PRODUCT",VLOOKUP(TEXT(C17,0),'DG Class'!$A:$B,2,FALSE())),"")</f>
        <v/>
      </c>
      <c r="C18" s="54"/>
      <c r="D18" s="1"/>
      <c r="E18" s="54" t="str">
        <f>IF(F17&lt;&gt;"",IF(ISNA(VLOOKUP(TEXT(F17,0),'DG Class'!$A:$B,2,FALSE())),"NOT A VALID PRODUCT",VLOOKUP(TEXT(F17,0),'DG Class'!$A:$B,2,FALSE())),"")</f>
        <v/>
      </c>
      <c r="F18" s="54"/>
      <c r="G18" s="1"/>
      <c r="H18" s="54" t="str">
        <f>IF(I17&lt;&gt;"",IF(ISNA(VLOOKUP(TEXT(I17,0),'DG Class'!$A:$B,2,FALSE())),"NOT A VALID PRODUCT",VLOOKUP(TEXT(I17,0),'DG Class'!$A:$B,2,FALSE())),"")</f>
        <v/>
      </c>
      <c r="I18" s="54"/>
      <c r="J18" s="1"/>
      <c r="K18" s="54" t="str">
        <f>IF(L17&lt;&gt;"",IF(ISNA(VLOOKUP(TEXT(L17,0),'DG Class'!$A:$B,2,FALSE())),"NOT A VALID PRODUCT",VLOOKUP(TEXT(L17,0),'DG Class'!$A:$B,2,FALSE())),"")</f>
        <v/>
      </c>
      <c r="L18" s="54"/>
      <c r="M18" s="1"/>
      <c r="N18" s="54" t="str">
        <f>IF(O17&lt;&gt;"",IF(ISNA(VLOOKUP(TEXT(O17,0),'DG Class'!$A:$B,2,FALSE())),"NOT A VALID PRODUCT",VLOOKUP(TEXT(O17,0),'DG Class'!$A:$B,2,FALSE())),"")</f>
        <v/>
      </c>
      <c r="O18" s="54"/>
      <c r="P18" s="1"/>
    </row>
    <row r="19" spans="1:16" x14ac:dyDescent="0.3">
      <c r="A19" s="1"/>
      <c r="B19" s="54"/>
      <c r="C19" s="54"/>
      <c r="D19" s="1"/>
      <c r="E19" s="54"/>
      <c r="F19" s="54"/>
      <c r="G19" s="1"/>
      <c r="H19" s="54"/>
      <c r="I19" s="54"/>
      <c r="J19" s="1"/>
      <c r="K19" s="54"/>
      <c r="L19" s="54"/>
      <c r="M19" s="1"/>
      <c r="N19" s="54"/>
      <c r="O19" s="54"/>
      <c r="P19" s="1"/>
    </row>
    <row r="20" spans="1:16" x14ac:dyDescent="0.3">
      <c r="A20" s="1"/>
      <c r="B20" s="54"/>
      <c r="C20" s="54"/>
      <c r="D20" s="1"/>
      <c r="E20" s="54"/>
      <c r="F20" s="54"/>
      <c r="G20" s="1"/>
      <c r="H20" s="54"/>
      <c r="I20" s="54"/>
      <c r="J20" s="1"/>
      <c r="K20" s="54"/>
      <c r="L20" s="54"/>
      <c r="M20" s="1"/>
      <c r="N20" s="54"/>
      <c r="O20" s="54"/>
      <c r="P20" s="1"/>
    </row>
    <row r="21" spans="1:16" x14ac:dyDescent="0.3">
      <c r="A21" s="1"/>
      <c r="B21" s="20"/>
      <c r="C21" s="20"/>
      <c r="D21" s="1"/>
      <c r="E21" s="20"/>
      <c r="F21" s="20"/>
      <c r="G21" s="1"/>
      <c r="H21" s="20"/>
      <c r="I21" s="20"/>
      <c r="J21" s="1"/>
      <c r="K21" s="20"/>
      <c r="L21" s="20"/>
      <c r="M21" s="1"/>
      <c r="N21" s="20"/>
      <c r="O21" s="20"/>
      <c r="P21" s="1"/>
    </row>
    <row r="22" spans="1:16" ht="16.2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">
      <c r="A24" s="1"/>
      <c r="B24" s="21" t="s">
        <v>6202</v>
      </c>
      <c r="C24" s="49">
        <f>IF(C17="",0,IF(C17&lt;&gt;"",VLOOKUP(TEXT(C17,0),'DG Class'!$A:$C,3,FALSE()),0))</f>
        <v>0</v>
      </c>
      <c r="D24" s="1"/>
      <c r="E24" s="21" t="s">
        <v>6202</v>
      </c>
      <c r="F24" s="21">
        <f>IF(F17="",0,IF(F17&lt;&gt;"",VLOOKUP(TEXT(F17,0),'DG Class'!$A:$C,3,FALSE()),0))</f>
        <v>0</v>
      </c>
      <c r="G24" s="1"/>
      <c r="H24" s="21" t="s">
        <v>6202</v>
      </c>
      <c r="I24" s="21">
        <f>IF(I17="",0,IF(I17&lt;&gt;"",VLOOKUP(TEXT(I17,0),'DG Class'!$A:$C,3,FALSE()),0))</f>
        <v>0</v>
      </c>
      <c r="J24" s="1"/>
      <c r="K24" s="21" t="s">
        <v>6202</v>
      </c>
      <c r="L24" s="21">
        <f>IF(L17="",0,IF(L17&lt;&gt;"",VLOOKUP(TEXT(L17,0),'DG Class'!$A:$C,3,FALSE()),0))</f>
        <v>0</v>
      </c>
      <c r="M24" s="1"/>
      <c r="N24" s="21" t="s">
        <v>6202</v>
      </c>
      <c r="O24" s="21">
        <f>IF(O17="",0,IF(O17&lt;&gt;"",VLOOKUP(TEXT(O17,0),'DG Class'!$A:$C,3,FALSE()),0))</f>
        <v>0</v>
      </c>
      <c r="P24" s="1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">
      <c r="A26" s="1"/>
      <c r="B26" s="21" t="s">
        <v>6203</v>
      </c>
      <c r="C26" s="12"/>
      <c r="D26" s="1"/>
      <c r="E26" s="21" t="s">
        <v>6203</v>
      </c>
      <c r="F26" s="12"/>
      <c r="G26" s="1"/>
      <c r="H26" s="21" t="s">
        <v>6203</v>
      </c>
      <c r="I26" s="12"/>
      <c r="J26" s="1"/>
      <c r="K26" s="21" t="s">
        <v>6203</v>
      </c>
      <c r="L26" s="12"/>
      <c r="M26" s="1"/>
      <c r="N26" s="21" t="s">
        <v>6203</v>
      </c>
      <c r="O26" s="12"/>
      <c r="P26" s="1"/>
    </row>
    <row r="27" spans="1:1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/>
      <c r="B28" s="21" t="s">
        <v>6204</v>
      </c>
      <c r="C28" s="12"/>
      <c r="D28" s="1"/>
      <c r="E28" s="21" t="s">
        <v>6204</v>
      </c>
      <c r="F28" s="12"/>
      <c r="G28" s="1"/>
      <c r="H28" s="21" t="s">
        <v>6204</v>
      </c>
      <c r="I28" s="12"/>
      <c r="J28" s="1"/>
      <c r="K28" s="21" t="s">
        <v>6204</v>
      </c>
      <c r="L28" s="12"/>
      <c r="M28" s="1"/>
      <c r="N28" s="21" t="s">
        <v>6204</v>
      </c>
      <c r="O28" s="12"/>
      <c r="P28" s="1"/>
    </row>
    <row r="29" spans="1:1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">
      <c r="A30" s="1"/>
      <c r="B30" s="21" t="s">
        <v>6205</v>
      </c>
      <c r="C30" s="23" t="str">
        <f>IFERROR(CEILING(C26/C28,1),"")</f>
        <v/>
      </c>
      <c r="D30" s="1"/>
      <c r="E30" s="21" t="s">
        <v>6205</v>
      </c>
      <c r="F30" s="21" t="str">
        <f>IFERROR(CEILING(F26/F28,1),"")</f>
        <v/>
      </c>
      <c r="G30" s="1"/>
      <c r="H30" s="21" t="s">
        <v>6205</v>
      </c>
      <c r="I30" s="21" t="str">
        <f>IFERROR(CEILING(I26/I28,1),"")</f>
        <v/>
      </c>
      <c r="J30" s="1"/>
      <c r="K30" s="21" t="s">
        <v>6205</v>
      </c>
      <c r="L30" s="21" t="str">
        <f>IFERROR(CEILING(L26/L28,1),"")</f>
        <v/>
      </c>
      <c r="M30" s="1"/>
      <c r="N30" s="21" t="s">
        <v>6205</v>
      </c>
      <c r="O30" s="21" t="str">
        <f>IFERROR(CEILING(O26/O28,1),"")</f>
        <v/>
      </c>
      <c r="P30" s="1"/>
    </row>
    <row r="31" spans="1:16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1"/>
      <c r="B32" s="21" t="s">
        <v>7015</v>
      </c>
      <c r="C32" s="27"/>
      <c r="D32" s="1"/>
      <c r="E32" s="21" t="s">
        <v>7015</v>
      </c>
      <c r="F32" s="27"/>
      <c r="G32" s="1"/>
      <c r="H32" s="21" t="s">
        <v>7015</v>
      </c>
      <c r="I32" s="27"/>
      <c r="J32" s="1"/>
      <c r="K32" s="21" t="s">
        <v>7015</v>
      </c>
      <c r="L32" s="27"/>
      <c r="M32" s="1"/>
      <c r="N32" s="21" t="s">
        <v>7015</v>
      </c>
      <c r="O32" s="27"/>
      <c r="P32" s="1"/>
    </row>
    <row r="33" spans="1:1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">
      <c r="A34" s="1"/>
      <c r="B34" s="21" t="s">
        <v>6206</v>
      </c>
      <c r="C34" s="28" t="str">
        <f ca="1">IFERROR(Calcs!K11/Calcs!K1*C26,"")</f>
        <v/>
      </c>
      <c r="D34" s="1"/>
      <c r="E34" s="21" t="s">
        <v>6206</v>
      </c>
      <c r="F34" s="21"/>
      <c r="G34" s="1"/>
      <c r="H34" s="21" t="s">
        <v>6206</v>
      </c>
      <c r="I34" s="21"/>
      <c r="J34" s="1"/>
      <c r="K34" s="21" t="s">
        <v>6206</v>
      </c>
      <c r="L34" s="21"/>
      <c r="M34" s="1"/>
      <c r="N34" s="21" t="s">
        <v>6206</v>
      </c>
      <c r="O34" s="21"/>
      <c r="P34" s="1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">
      <c r="A36" s="1"/>
      <c r="B36" s="21" t="s">
        <v>7015</v>
      </c>
      <c r="C36" s="29" t="str">
        <f ca="1">IFERROR((C34+C32*C26)/C26,"")</f>
        <v/>
      </c>
      <c r="D36" s="1"/>
      <c r="E36" s="21" t="s">
        <v>7015</v>
      </c>
      <c r="F36" s="21"/>
      <c r="G36" s="1"/>
      <c r="H36" s="21" t="s">
        <v>7015</v>
      </c>
      <c r="I36" s="21"/>
      <c r="J36" s="1"/>
      <c r="K36" s="21" t="s">
        <v>7015</v>
      </c>
      <c r="L36" s="21"/>
      <c r="M36" s="1"/>
      <c r="N36" s="21" t="s">
        <v>7015</v>
      </c>
      <c r="O36" s="21"/>
      <c r="P36" s="1"/>
    </row>
    <row r="37" spans="1:16" x14ac:dyDescent="0.3">
      <c r="A37" s="1"/>
      <c r="B37" s="30" t="s">
        <v>6485</v>
      </c>
      <c r="C37" s="31" t="str">
        <f ca="1">IFERROR((C36-C32)/C32,"")</f>
        <v/>
      </c>
      <c r="D37" s="1"/>
      <c r="E37" s="1"/>
      <c r="F37" s="1"/>
      <c r="G37" s="1"/>
      <c r="H37" s="1"/>
      <c r="I37" s="21"/>
      <c r="J37" s="1"/>
      <c r="K37" s="1"/>
      <c r="L37" s="1"/>
      <c r="M37" s="1"/>
      <c r="N37" s="1"/>
      <c r="O37" s="1"/>
      <c r="P37" s="1"/>
    </row>
    <row r="38" spans="1:1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">
      <c r="A39" s="1"/>
      <c r="B39" s="1"/>
      <c r="C39" s="1"/>
      <c r="D39" s="1"/>
      <c r="E39" s="1"/>
      <c r="F39" s="58" t="s">
        <v>6497</v>
      </c>
      <c r="G39" s="58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">
      <c r="A40" s="1"/>
      <c r="B40" s="1"/>
      <c r="C40" s="1"/>
      <c r="D40" s="1"/>
      <c r="E40" s="1"/>
      <c r="F40" s="57" t="str">
        <f>IFERROR(Calcs!A19&amp;CHAR(10)&amp;Calcs!A16&amp;CHAR(10)&amp;Calcs!A18&amp;CHAR(10)&amp;Calcs!A20,"")</f>
        <v/>
      </c>
      <c r="G40" s="57"/>
      <c r="H40" s="57"/>
      <c r="I40" s="57"/>
      <c r="J40" s="57"/>
      <c r="K40" s="57"/>
      <c r="L40" s="57"/>
      <c r="M40" s="1"/>
      <c r="N40" s="1"/>
      <c r="O40" s="1"/>
      <c r="P40" s="1"/>
    </row>
    <row r="41" spans="1:16" ht="18" x14ac:dyDescent="0.3">
      <c r="A41" s="60" t="s">
        <v>6498</v>
      </c>
      <c r="B41" s="60"/>
      <c r="C41" s="39" t="str">
        <f>IFERROR(Calcs!N1,"")</f>
        <v/>
      </c>
      <c r="D41" s="1"/>
      <c r="E41" s="1"/>
      <c r="F41" s="57"/>
      <c r="G41" s="57"/>
      <c r="H41" s="57"/>
      <c r="I41" s="57"/>
      <c r="J41" s="57"/>
      <c r="K41" s="57"/>
      <c r="L41" s="57"/>
      <c r="M41" s="1"/>
      <c r="N41" s="1"/>
      <c r="O41" s="1"/>
      <c r="P41" s="1"/>
    </row>
    <row r="42" spans="1:16" ht="18" x14ac:dyDescent="0.35">
      <c r="A42" s="59" t="s">
        <v>6499</v>
      </c>
      <c r="B42" s="59"/>
      <c r="C42" s="41" t="str">
        <f ca="1">IFERROR(Calcs!K11,"")</f>
        <v/>
      </c>
      <c r="D42" s="1"/>
      <c r="E42" s="1"/>
      <c r="F42" s="57"/>
      <c r="G42" s="57"/>
      <c r="H42" s="57"/>
      <c r="I42" s="57"/>
      <c r="J42" s="57"/>
      <c r="K42" s="57"/>
      <c r="L42" s="57"/>
      <c r="M42" s="1"/>
      <c r="N42" s="1"/>
      <c r="O42" s="1"/>
      <c r="P42" s="1"/>
    </row>
    <row r="43" spans="1:16" x14ac:dyDescent="0.3">
      <c r="A43" s="1"/>
      <c r="B43" s="1"/>
      <c r="C43" s="1"/>
      <c r="D43" s="1"/>
      <c r="E43" s="1"/>
      <c r="F43" s="57"/>
      <c r="G43" s="57"/>
      <c r="H43" s="57"/>
      <c r="I43" s="57"/>
      <c r="J43" s="57"/>
      <c r="K43" s="57"/>
      <c r="L43" s="57"/>
      <c r="M43" s="1"/>
      <c r="N43" s="1"/>
      <c r="O43" s="1"/>
      <c r="P43" s="1"/>
    </row>
    <row r="44" spans="1:16" ht="18.600000000000001" customHeight="1" x14ac:dyDescent="0.3">
      <c r="A44" s="1"/>
      <c r="B44" s="1"/>
      <c r="C44" s="1"/>
      <c r="D44" s="1"/>
      <c r="E44" s="1"/>
      <c r="F44" s="57"/>
      <c r="G44" s="57"/>
      <c r="H44" s="57"/>
      <c r="I44" s="57"/>
      <c r="J44" s="57"/>
      <c r="K44" s="57"/>
      <c r="L44" s="57"/>
      <c r="M44" s="1"/>
      <c r="N44" s="1"/>
      <c r="O44" s="1"/>
      <c r="P44" s="1"/>
    </row>
    <row r="45" spans="1:1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6" x14ac:dyDescent="0.3">
      <c r="A48" s="63" t="s">
        <v>6500</v>
      </c>
      <c r="B48" s="64"/>
      <c r="C48" s="64"/>
      <c r="D48" s="64"/>
      <c r="E48" s="64"/>
    </row>
    <row r="49" spans="1:5" ht="15.6" x14ac:dyDescent="0.3">
      <c r="A49" s="64" t="s">
        <v>6501</v>
      </c>
      <c r="B49" s="64"/>
      <c r="C49" s="64"/>
      <c r="D49" s="64"/>
      <c r="E49" s="64"/>
    </row>
    <row r="50" spans="1:5" ht="15.6" x14ac:dyDescent="0.3">
      <c r="A50" s="64" t="s">
        <v>6502</v>
      </c>
      <c r="B50" s="64"/>
      <c r="C50" s="64"/>
      <c r="D50" s="64"/>
      <c r="E50" s="64"/>
    </row>
    <row r="51" spans="1:5" ht="15.6" x14ac:dyDescent="0.3">
      <c r="A51" s="64" t="s">
        <v>6503</v>
      </c>
      <c r="B51" s="64"/>
      <c r="C51" s="64"/>
      <c r="D51" s="64"/>
      <c r="E51" s="64"/>
    </row>
    <row r="52" spans="1:5" ht="15.6" x14ac:dyDescent="0.3">
      <c r="A52" s="64" t="s">
        <v>6504</v>
      </c>
      <c r="B52" s="64"/>
      <c r="C52" s="64"/>
      <c r="D52" s="64"/>
      <c r="E52" s="64"/>
    </row>
    <row r="53" spans="1:5" ht="15.6" x14ac:dyDescent="0.3">
      <c r="A53" s="64" t="s">
        <v>6505</v>
      </c>
      <c r="B53" s="64"/>
      <c r="C53" s="64"/>
      <c r="D53" s="64"/>
      <c r="E53" s="64"/>
    </row>
    <row r="54" spans="1:5" ht="15.6" x14ac:dyDescent="0.3">
      <c r="A54" s="64"/>
      <c r="B54" s="64"/>
      <c r="C54" s="64"/>
      <c r="D54" s="64"/>
      <c r="E54" s="64"/>
    </row>
    <row r="55" spans="1:5" ht="15.6" x14ac:dyDescent="0.3">
      <c r="A55" s="64"/>
      <c r="B55" s="64"/>
      <c r="C55" s="64"/>
      <c r="D55" s="64"/>
      <c r="E55" s="64"/>
    </row>
    <row r="56" spans="1:5" ht="15.6" x14ac:dyDescent="0.3">
      <c r="A56" s="64" t="s">
        <v>6506</v>
      </c>
      <c r="B56" s="64"/>
      <c r="C56" s="64"/>
      <c r="D56" s="64"/>
      <c r="E56" s="64"/>
    </row>
    <row r="57" spans="1:5" ht="15.6" x14ac:dyDescent="0.3">
      <c r="A57" s="64" t="s">
        <v>6507</v>
      </c>
      <c r="B57" s="64"/>
      <c r="C57" s="64"/>
      <c r="D57" s="64"/>
      <c r="E57" s="64"/>
    </row>
    <row r="58" spans="1:5" ht="15.6" x14ac:dyDescent="0.3">
      <c r="A58" s="64" t="s">
        <v>6515</v>
      </c>
      <c r="B58" s="64"/>
      <c r="C58" s="64"/>
      <c r="D58" s="64"/>
      <c r="E58" s="64"/>
    </row>
    <row r="59" spans="1:5" ht="15.6" x14ac:dyDescent="0.3">
      <c r="A59" s="64" t="s">
        <v>6517</v>
      </c>
      <c r="B59" s="64"/>
      <c r="C59" s="64"/>
      <c r="D59" s="64"/>
      <c r="E59" s="64"/>
    </row>
    <row r="60" spans="1:5" ht="15.6" x14ac:dyDescent="0.3">
      <c r="A60" s="64" t="s">
        <v>6518</v>
      </c>
      <c r="B60" s="64"/>
      <c r="C60" s="64"/>
      <c r="D60" s="64"/>
      <c r="E60" s="64"/>
    </row>
  </sheetData>
  <sheetProtection algorithmName="SHA-512" hashValue="LL7wsJ81V+CZqzgP8eSZg61D138t7IrXPi626mQGLuHWz8TYs/OfpInuQ/Ebot/KNNrfSsuuqJA9vCtnV1toCg==" saltValue="OL8VHeosO69cw3/bishzzg==" spinCount="100000" sheet="1" objects="1" scenarios="1"/>
  <protectedRanges>
    <protectedRange sqref="C17 F17 I17 L17 O17 C26 C28 F26 F28 F32 I26 I28 I32 L26 L28 L32 O26 O28 O32 C32" name="Range1"/>
  </protectedRanges>
  <mergeCells count="17">
    <mergeCell ref="E11:K11"/>
    <mergeCell ref="F40:L44"/>
    <mergeCell ref="F39:G39"/>
    <mergeCell ref="A42:B42"/>
    <mergeCell ref="A41:B41"/>
    <mergeCell ref="B18:C20"/>
    <mergeCell ref="E18:F20"/>
    <mergeCell ref="H18:I20"/>
    <mergeCell ref="K18:L20"/>
    <mergeCell ref="B13:C13"/>
    <mergeCell ref="F13:K13"/>
    <mergeCell ref="N18:O20"/>
    <mergeCell ref="B15:C15"/>
    <mergeCell ref="E15:F15"/>
    <mergeCell ref="H15:I15"/>
    <mergeCell ref="K15:L15"/>
    <mergeCell ref="N15:O15"/>
  </mergeCells>
  <conditionalFormatting sqref="B18:C21">
    <cfRule type="containsText" dxfId="20" priority="23" operator="containsText" text="NOT A VALID PRODUCT">
      <formula>NOT(ISERROR(SEARCH("NOT A VALID PRODUCT",B18)))</formula>
    </cfRule>
  </conditionalFormatting>
  <conditionalFormatting sqref="C17">
    <cfRule type="containsBlanks" dxfId="19" priority="25">
      <formula>LEN(TRIM(C17))=0</formula>
    </cfRule>
  </conditionalFormatting>
  <conditionalFormatting sqref="C26 C28 C32">
    <cfRule type="expression" dxfId="18" priority="6">
      <formula>C26=""</formula>
    </cfRule>
  </conditionalFormatting>
  <conditionalFormatting sqref="D13">
    <cfRule type="containsBlanks" dxfId="17" priority="26">
      <formula>LEN(TRIM(D13))=0</formula>
    </cfRule>
  </conditionalFormatting>
  <conditionalFormatting sqref="E18:F21">
    <cfRule type="containsText" dxfId="16" priority="22" operator="containsText" text="NOT A VALID PRODUCT">
      <formula>NOT(ISERROR(SEARCH("NOT A VALID PRODUCT",E18)))</formula>
    </cfRule>
  </conditionalFormatting>
  <conditionalFormatting sqref="E23:F36">
    <cfRule type="expression" dxfId="15" priority="18">
      <formula>$F$17=""</formula>
    </cfRule>
  </conditionalFormatting>
  <conditionalFormatting sqref="F26 F28 F32">
    <cfRule type="expression" dxfId="14" priority="5">
      <formula>($F$17&lt;&gt;"")*(F26="")</formula>
    </cfRule>
  </conditionalFormatting>
  <conditionalFormatting sqref="F13:K13">
    <cfRule type="expression" dxfId="13" priority="7">
      <formula>IFERROR($C$24,0)+IFERROR($F$24,0)+IFERROR($I$24,0)+IFERROR($L$24,0)+IFERROR($O$24,0)+0=0</formula>
    </cfRule>
  </conditionalFormatting>
  <conditionalFormatting sqref="H18:I21">
    <cfRule type="containsText" dxfId="12" priority="21" operator="containsText" text="NOT A VALID PRODUCT">
      <formula>NOT(ISERROR(SEARCH("NOT A VALID PRODUCT",H18)))</formula>
    </cfRule>
  </conditionalFormatting>
  <conditionalFormatting sqref="H23:I29 H30 H31:I36">
    <cfRule type="expression" dxfId="11" priority="17">
      <formula>$I$17=""</formula>
    </cfRule>
  </conditionalFormatting>
  <conditionalFormatting sqref="I26 I28 I32">
    <cfRule type="expression" dxfId="10" priority="4">
      <formula>($I$17&lt;&gt;"")*(I26="")</formula>
    </cfRule>
  </conditionalFormatting>
  <conditionalFormatting sqref="I30">
    <cfRule type="expression" dxfId="9" priority="14">
      <formula>$F$17=""</formula>
    </cfRule>
  </conditionalFormatting>
  <conditionalFormatting sqref="K18:L21">
    <cfRule type="containsText" dxfId="8" priority="20" operator="containsText" text="NOT A VALID PRODUCT">
      <formula>NOT(ISERROR(SEARCH("NOT A VALID PRODUCT",K18)))</formula>
    </cfRule>
  </conditionalFormatting>
  <conditionalFormatting sqref="K23:L29 K30 K31:L36">
    <cfRule type="expression" dxfId="7" priority="16">
      <formula>$L$17=""</formula>
    </cfRule>
  </conditionalFormatting>
  <conditionalFormatting sqref="L26 L28 L32">
    <cfRule type="expression" dxfId="6" priority="3">
      <formula>($L$17&lt;&gt;"")*($L26="")</formula>
    </cfRule>
  </conditionalFormatting>
  <conditionalFormatting sqref="L30">
    <cfRule type="expression" dxfId="5" priority="13">
      <formula>$F$17=""</formula>
    </cfRule>
  </conditionalFormatting>
  <conditionalFormatting sqref="N8">
    <cfRule type="expression" dxfId="4" priority="29">
      <formula>$N8&lt;&gt;"Current"</formula>
    </cfRule>
  </conditionalFormatting>
  <conditionalFormatting sqref="N18:O21">
    <cfRule type="containsText" dxfId="3" priority="19" operator="containsText" text="NOT A VALID PRODUCT">
      <formula>NOT(ISERROR(SEARCH("NOT A VALID PRODUCT",N18)))</formula>
    </cfRule>
  </conditionalFormatting>
  <conditionalFormatting sqref="N23:O29 N30 N31:O36">
    <cfRule type="expression" dxfId="2" priority="15">
      <formula>$O$17=""</formula>
    </cfRule>
  </conditionalFormatting>
  <conditionalFormatting sqref="O26 O28 O32">
    <cfRule type="expression" dxfId="1" priority="2">
      <formula>($O$17&lt;&gt;"")*(O26="")</formula>
    </cfRule>
  </conditionalFormatting>
  <conditionalFormatting sqref="O30">
    <cfRule type="expression" dxfId="0" priority="12">
      <formula>$F$17=""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C15896-DAE2-473E-8100-B78E33D30812}">
          <x14:formula1>
            <xm:f>'DG Class'!$E$2:$E$54</xm:f>
          </x14:formula1>
          <xm:sqref>D13</xm:sqref>
        </x14:dataValidation>
        <x14:dataValidation type="list" allowBlank="1" showInputMessage="1" showErrorMessage="1" xr:uid="{C884042C-AAD7-4371-A759-B8CAA6F29F37}">
          <x14:formula1>
            <xm:f>Calcs!$S$3:$S$7</xm:f>
          </x14:formula1>
          <xm:sqref>C28 F28 I28 L28 O28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A78B-D4EC-4B65-8247-075A5FFC2DB4}">
  <sheetPr codeName="Sheet2"/>
  <dimension ref="A1:P1000"/>
  <sheetViews>
    <sheetView topLeftCell="A76" workbookViewId="0">
      <selection activeCell="I108" sqref="I108"/>
    </sheetView>
  </sheetViews>
  <sheetFormatPr defaultRowHeight="14.4" x14ac:dyDescent="0.3"/>
  <cols>
    <col min="1" max="1" width="10.44140625" style="2" customWidth="1"/>
    <col min="2" max="16" width="10.44140625" customWidth="1"/>
  </cols>
  <sheetData>
    <row r="1" spans="1:16" x14ac:dyDescent="0.3">
      <c r="A1" s="2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21</v>
      </c>
      <c r="P1" s="3" t="s">
        <v>22</v>
      </c>
    </row>
    <row r="2" spans="1:16" x14ac:dyDescent="0.3">
      <c r="A2" s="2">
        <v>1</v>
      </c>
      <c r="B2" s="4">
        <f>_xlfn.NUMBERVALUE(REPLACE('[1]Rate Sheet'!B56,6,1,""))</f>
        <v>21.55</v>
      </c>
      <c r="C2" s="4">
        <f>_xlfn.NUMBERVALUE(REPLACE('[1]Rate Sheet'!C56,6,1,""))</f>
        <v>23.25</v>
      </c>
      <c r="D2" s="4">
        <f>_xlfn.NUMBERVALUE(REPLACE('[1]Rate Sheet'!D56,6,1,""))</f>
        <v>21.29</v>
      </c>
      <c r="E2" s="4">
        <f>_xlfn.NUMBERVALUE(REPLACE('[1]Rate Sheet'!E56,6,1,""))</f>
        <v>26.79</v>
      </c>
      <c r="F2" s="4">
        <f>_xlfn.NUMBERVALUE(REPLACE('[1]Rate Sheet'!F56,6,1,""))</f>
        <v>43.65</v>
      </c>
      <c r="G2" s="4">
        <f>_xlfn.NUMBERVALUE(REPLACE('[1]Rate Sheet'!G56,6,1,""))</f>
        <v>24.81</v>
      </c>
      <c r="H2" s="4">
        <f>_xlfn.NUMBERVALUE(REPLACE('[1]Rate Sheet'!H56,6,1,""))</f>
        <v>24.72</v>
      </c>
      <c r="I2" s="4">
        <f>_xlfn.NUMBERVALUE(REPLACE('[1]Rate Sheet'!I56,6,1,""))</f>
        <v>31.72</v>
      </c>
      <c r="J2" s="4">
        <f>_xlfn.NUMBERVALUE(REPLACE('[1]Rate Sheet'!J56,6,1,""))</f>
        <v>25.16</v>
      </c>
      <c r="K2" s="4">
        <f>_xlfn.NUMBERVALUE(REPLACE('[1]Rate Sheet'!K56,6,1,""))</f>
        <v>29.52</v>
      </c>
      <c r="L2" s="4">
        <f>_xlfn.NUMBERVALUE(REPLACE('[1]Rate Sheet'!L56,6,1,""))</f>
        <v>28.45</v>
      </c>
      <c r="M2" s="4">
        <f>_xlfn.NUMBERVALUE(REPLACE('[1]Rate Sheet'!M56,6,1,""))</f>
        <v>34.229999999999997</v>
      </c>
      <c r="N2" s="4">
        <f>_xlfn.NUMBERVALUE(REPLACE('[1]Rate Sheet'!N56,6,1,""))</f>
        <v>45.36</v>
      </c>
      <c r="O2" s="4">
        <f>_xlfn.NUMBERVALUE(REPLACE('[1]Rate Sheet'!O56,6,1,""))</f>
        <v>28.5</v>
      </c>
      <c r="P2" s="4">
        <f>_xlfn.NUMBERVALUE(REPLACE('[1]Rate Sheet'!P56,6,1,""))</f>
        <v>31.09</v>
      </c>
    </row>
    <row r="3" spans="1:16" x14ac:dyDescent="0.3">
      <c r="A3" s="2">
        <v>2</v>
      </c>
      <c r="B3" s="4">
        <f>_xlfn.NUMBERVALUE(REPLACE('[1]Rate Sheet'!B57,6,1,""))</f>
        <v>21.55</v>
      </c>
      <c r="C3" s="4">
        <f>_xlfn.NUMBERVALUE(REPLACE('[1]Rate Sheet'!C57,6,1,""))</f>
        <v>23.25</v>
      </c>
      <c r="D3" s="4">
        <f>_xlfn.NUMBERVALUE(REPLACE('[1]Rate Sheet'!D57,6,1,""))</f>
        <v>21.96</v>
      </c>
      <c r="E3" s="4">
        <f>_xlfn.NUMBERVALUE(REPLACE('[1]Rate Sheet'!E57,6,1,""))</f>
        <v>26.79</v>
      </c>
      <c r="F3" s="4">
        <f>_xlfn.NUMBERVALUE(REPLACE('[1]Rate Sheet'!F57,6,1,""))</f>
        <v>43.65</v>
      </c>
      <c r="G3" s="4">
        <f>_xlfn.NUMBERVALUE(REPLACE('[1]Rate Sheet'!G57,6,1,""))</f>
        <v>25.38</v>
      </c>
      <c r="H3" s="4">
        <f>_xlfn.NUMBERVALUE(REPLACE('[1]Rate Sheet'!H57,6,1,""))</f>
        <v>25.22</v>
      </c>
      <c r="I3" s="4">
        <f>_xlfn.NUMBERVALUE(REPLACE('[1]Rate Sheet'!I57,6,1,""))</f>
        <v>31.78</v>
      </c>
      <c r="J3" s="4">
        <f>_xlfn.NUMBERVALUE(REPLACE('[1]Rate Sheet'!J57,6,1,""))</f>
        <v>25.16</v>
      </c>
      <c r="K3" s="4">
        <f>_xlfn.NUMBERVALUE(REPLACE('[1]Rate Sheet'!K57,6,1,""))</f>
        <v>31.8</v>
      </c>
      <c r="L3" s="4">
        <f>_xlfn.NUMBERVALUE(REPLACE('[1]Rate Sheet'!L57,6,1,""))</f>
        <v>29.44</v>
      </c>
      <c r="M3" s="4">
        <f>_xlfn.NUMBERVALUE(REPLACE('[1]Rate Sheet'!M57,6,1,""))</f>
        <v>37.43</v>
      </c>
      <c r="N3" s="4">
        <f>_xlfn.NUMBERVALUE(REPLACE('[1]Rate Sheet'!N57,6,1,""))</f>
        <v>45.36</v>
      </c>
      <c r="O3" s="4">
        <f>_xlfn.NUMBERVALUE(REPLACE('[1]Rate Sheet'!O57,6,1,""))</f>
        <v>28.5</v>
      </c>
      <c r="P3" s="4">
        <f>_xlfn.NUMBERVALUE(REPLACE('[1]Rate Sheet'!P57,6,1,""))</f>
        <v>31.09</v>
      </c>
    </row>
    <row r="4" spans="1:16" x14ac:dyDescent="0.3">
      <c r="A4" s="2">
        <v>3</v>
      </c>
      <c r="B4" s="4">
        <f>_xlfn.NUMBERVALUE(REPLACE('[1]Rate Sheet'!B58,6,1,""))</f>
        <v>23.99</v>
      </c>
      <c r="C4" s="4">
        <f>_xlfn.NUMBERVALUE(REPLACE('[1]Rate Sheet'!C58,6,1,""))</f>
        <v>25.45</v>
      </c>
      <c r="D4" s="4">
        <f>_xlfn.NUMBERVALUE(REPLACE('[1]Rate Sheet'!D58,6,1,""))</f>
        <v>24.41</v>
      </c>
      <c r="E4" s="4">
        <f>_xlfn.NUMBERVALUE(REPLACE('[1]Rate Sheet'!E58,6,1,""))</f>
        <v>30.29</v>
      </c>
      <c r="F4" s="4">
        <f>_xlfn.NUMBERVALUE(REPLACE('[1]Rate Sheet'!F58,6,1,""))</f>
        <v>49.82</v>
      </c>
      <c r="G4" s="4">
        <f>_xlfn.NUMBERVALUE(REPLACE('[1]Rate Sheet'!G58,6,1,""))</f>
        <v>30.33</v>
      </c>
      <c r="H4" s="4">
        <f>_xlfn.NUMBERVALUE(REPLACE('[1]Rate Sheet'!H58,6,1,""))</f>
        <v>28.99</v>
      </c>
      <c r="I4" s="4">
        <f>_xlfn.NUMBERVALUE(REPLACE('[1]Rate Sheet'!I58,6,1,""))</f>
        <v>35.26</v>
      </c>
      <c r="J4" s="4">
        <f>_xlfn.NUMBERVALUE(REPLACE('[1]Rate Sheet'!J58,6,1,""))</f>
        <v>25.16</v>
      </c>
      <c r="K4" s="4">
        <f>_xlfn.NUMBERVALUE(REPLACE('[1]Rate Sheet'!K58,6,1,""))</f>
        <v>36.53</v>
      </c>
      <c r="L4" s="4">
        <f>_xlfn.NUMBERVALUE(REPLACE('[1]Rate Sheet'!L58,6,1,""))</f>
        <v>34.35</v>
      </c>
      <c r="M4" s="4">
        <f>_xlfn.NUMBERVALUE(REPLACE('[1]Rate Sheet'!M58,6,1,""))</f>
        <v>42.88</v>
      </c>
      <c r="N4" s="4">
        <f>_xlfn.NUMBERVALUE(REPLACE('[1]Rate Sheet'!N58,6,1,""))</f>
        <v>49.95</v>
      </c>
      <c r="O4" s="4">
        <f>_xlfn.NUMBERVALUE(REPLACE('[1]Rate Sheet'!O58,6,1,""))</f>
        <v>31.94</v>
      </c>
      <c r="P4" s="4">
        <f>_xlfn.NUMBERVALUE(REPLACE('[1]Rate Sheet'!P58,6,1,""))</f>
        <v>34.409999999999997</v>
      </c>
    </row>
    <row r="5" spans="1:16" x14ac:dyDescent="0.3">
      <c r="A5" s="2">
        <v>4</v>
      </c>
      <c r="B5" s="4">
        <f>_xlfn.NUMBERVALUE(REPLACE('[1]Rate Sheet'!B59,6,1,""))</f>
        <v>26.23</v>
      </c>
      <c r="C5" s="4">
        <f>_xlfn.NUMBERVALUE(REPLACE('[1]Rate Sheet'!C59,6,1,""))</f>
        <v>28.09</v>
      </c>
      <c r="D5" s="4">
        <f>_xlfn.NUMBERVALUE(REPLACE('[1]Rate Sheet'!D59,6,1,""))</f>
        <v>27.35</v>
      </c>
      <c r="E5" s="4">
        <f>_xlfn.NUMBERVALUE(REPLACE('[1]Rate Sheet'!E59,6,1,""))</f>
        <v>34.479999999999997</v>
      </c>
      <c r="F5" s="4">
        <f>_xlfn.NUMBERVALUE(REPLACE('[1]Rate Sheet'!F59,6,1,""))</f>
        <v>55.55</v>
      </c>
      <c r="G5" s="4">
        <f>_xlfn.NUMBERVALUE(REPLACE('[1]Rate Sheet'!G59,6,1,""))</f>
        <v>35.22</v>
      </c>
      <c r="H5" s="4">
        <f>_xlfn.NUMBERVALUE(REPLACE('[1]Rate Sheet'!H59,6,1,""))</f>
        <v>33.590000000000003</v>
      </c>
      <c r="I5" s="4">
        <f>_xlfn.NUMBERVALUE(REPLACE('[1]Rate Sheet'!I59,6,1,""))</f>
        <v>37.89</v>
      </c>
      <c r="J5" s="4">
        <f>_xlfn.NUMBERVALUE(REPLACE('[1]Rate Sheet'!J59,6,1,""))</f>
        <v>28.98</v>
      </c>
      <c r="K5" s="4">
        <f>_xlfn.NUMBERVALUE(REPLACE('[1]Rate Sheet'!K59,6,1,""))</f>
        <v>42.68</v>
      </c>
      <c r="L5" s="4">
        <f>_xlfn.NUMBERVALUE(REPLACE('[1]Rate Sheet'!L59,6,1,""))</f>
        <v>39.67</v>
      </c>
      <c r="M5" s="4">
        <f>_xlfn.NUMBERVALUE(REPLACE('[1]Rate Sheet'!M59,6,1,""))</f>
        <v>52.09</v>
      </c>
      <c r="N5" s="4">
        <f>_xlfn.NUMBERVALUE(REPLACE('[1]Rate Sheet'!N59,6,1,""))</f>
        <v>56.42</v>
      </c>
      <c r="O5" s="4">
        <f>_xlfn.NUMBERVALUE(REPLACE('[1]Rate Sheet'!O59,6,1,""))</f>
        <v>36.22</v>
      </c>
      <c r="P5" s="4">
        <f>_xlfn.NUMBERVALUE(REPLACE('[1]Rate Sheet'!P59,6,1,""))</f>
        <v>37.54</v>
      </c>
    </row>
    <row r="6" spans="1:16" x14ac:dyDescent="0.3">
      <c r="A6" s="2">
        <v>5</v>
      </c>
      <c r="B6" s="4">
        <f>_xlfn.NUMBERVALUE(REPLACE('[1]Rate Sheet'!B60,6,1,""))</f>
        <v>27.21</v>
      </c>
      <c r="C6" s="4">
        <f>_xlfn.NUMBERVALUE(REPLACE('[1]Rate Sheet'!C60,6,1,""))</f>
        <v>33.840000000000003</v>
      </c>
      <c r="D6" s="4">
        <f>_xlfn.NUMBERVALUE(REPLACE('[1]Rate Sheet'!D60,6,1,""))</f>
        <v>31.16</v>
      </c>
      <c r="E6" s="4">
        <f>_xlfn.NUMBERVALUE(REPLACE('[1]Rate Sheet'!E60,6,1,""))</f>
        <v>40.090000000000003</v>
      </c>
      <c r="F6" s="4">
        <f>_xlfn.NUMBERVALUE(REPLACE('[1]Rate Sheet'!F60,6,1,""))</f>
        <v>64.239999999999995</v>
      </c>
      <c r="G6" s="4">
        <f>_xlfn.NUMBERVALUE(REPLACE('[1]Rate Sheet'!G60,6,1,""))</f>
        <v>39.909999999999997</v>
      </c>
      <c r="H6" s="4">
        <f>_xlfn.NUMBERVALUE(REPLACE('[1]Rate Sheet'!H60,6,1,""))</f>
        <v>43.16</v>
      </c>
      <c r="I6" s="4">
        <f>_xlfn.NUMBERVALUE(REPLACE('[1]Rate Sheet'!I60,6,1,""))</f>
        <v>42.17</v>
      </c>
      <c r="J6" s="4">
        <f>_xlfn.NUMBERVALUE(REPLACE('[1]Rate Sheet'!J60,6,1,""))</f>
        <v>30.58</v>
      </c>
      <c r="K6" s="4">
        <f>_xlfn.NUMBERVALUE(REPLACE('[1]Rate Sheet'!K60,6,1,""))</f>
        <v>48.13</v>
      </c>
      <c r="L6" s="4">
        <f>_xlfn.NUMBERVALUE(REPLACE('[1]Rate Sheet'!L60,6,1,""))</f>
        <v>47.15</v>
      </c>
      <c r="M6" s="4">
        <f>_xlfn.NUMBERVALUE(REPLACE('[1]Rate Sheet'!M60,6,1,""))</f>
        <v>55.48</v>
      </c>
      <c r="N6" s="4">
        <f>_xlfn.NUMBERVALUE(REPLACE('[1]Rate Sheet'!N60,6,1,""))</f>
        <v>61.99</v>
      </c>
      <c r="O6" s="4">
        <f>_xlfn.NUMBERVALUE(REPLACE('[1]Rate Sheet'!O60,6,1,""))</f>
        <v>43.9</v>
      </c>
      <c r="P6" s="4">
        <f>_xlfn.NUMBERVALUE(REPLACE('[1]Rate Sheet'!P60,6,1,""))</f>
        <v>46.35</v>
      </c>
    </row>
    <row r="7" spans="1:16" x14ac:dyDescent="0.3">
      <c r="A7" s="2">
        <v>6</v>
      </c>
      <c r="B7" s="4">
        <f>_xlfn.NUMBERVALUE(REPLACE('[1]Rate Sheet'!B61,6,1,""))</f>
        <v>30.14</v>
      </c>
      <c r="C7" s="4">
        <f>_xlfn.NUMBERVALUE(REPLACE('[1]Rate Sheet'!C61,6,1,""))</f>
        <v>35.44</v>
      </c>
      <c r="D7" s="4">
        <f>_xlfn.NUMBERVALUE(REPLACE('[1]Rate Sheet'!D61,6,1,""))</f>
        <v>35.24</v>
      </c>
      <c r="E7" s="4">
        <f>_xlfn.NUMBERVALUE(REPLACE('[1]Rate Sheet'!E61,6,1,""))</f>
        <v>42.6</v>
      </c>
      <c r="F7" s="4">
        <f>_xlfn.NUMBERVALUE(REPLACE('[1]Rate Sheet'!F61,6,1,""))</f>
        <v>65.62</v>
      </c>
      <c r="G7" s="4">
        <f>_xlfn.NUMBERVALUE(REPLACE('[1]Rate Sheet'!G61,6,1,""))</f>
        <v>45.26</v>
      </c>
      <c r="H7" s="4">
        <f>_xlfn.NUMBERVALUE(REPLACE('[1]Rate Sheet'!H61,6,1,""))</f>
        <v>45.99</v>
      </c>
      <c r="I7" s="4">
        <f>_xlfn.NUMBERVALUE(REPLACE('[1]Rate Sheet'!I61,6,1,""))</f>
        <v>44.78</v>
      </c>
      <c r="J7" s="4">
        <f>_xlfn.NUMBERVALUE(REPLACE('[1]Rate Sheet'!J61,6,1,""))</f>
        <v>35.5</v>
      </c>
      <c r="K7" s="4">
        <f>_xlfn.NUMBERVALUE(REPLACE('[1]Rate Sheet'!K61,6,1,""))</f>
        <v>52.73</v>
      </c>
      <c r="L7" s="4">
        <f>_xlfn.NUMBERVALUE(REPLACE('[1]Rate Sheet'!L61,6,1,""))</f>
        <v>49.7</v>
      </c>
      <c r="M7" s="4">
        <f>_xlfn.NUMBERVALUE(REPLACE('[1]Rate Sheet'!M61,6,1,""))</f>
        <v>62.75</v>
      </c>
      <c r="N7" s="4">
        <f>_xlfn.NUMBERVALUE(REPLACE('[1]Rate Sheet'!N61,6,1,""))</f>
        <v>70.5</v>
      </c>
      <c r="O7" s="4">
        <f>_xlfn.NUMBERVALUE(REPLACE('[1]Rate Sheet'!O61,6,1,""))</f>
        <v>48.04</v>
      </c>
      <c r="P7" s="4">
        <f>_xlfn.NUMBERVALUE(REPLACE('[1]Rate Sheet'!P61,6,1,""))</f>
        <v>50.9</v>
      </c>
    </row>
    <row r="8" spans="1:16" x14ac:dyDescent="0.3">
      <c r="A8" s="2">
        <v>7</v>
      </c>
      <c r="B8" s="4">
        <f>_xlfn.NUMBERVALUE(REPLACE('[1]Rate Sheet'!B62,6,1,""))</f>
        <v>30.76</v>
      </c>
      <c r="C8" s="4">
        <f>_xlfn.NUMBERVALUE(REPLACE('[1]Rate Sheet'!C62,6,1,""))</f>
        <v>36.299999999999997</v>
      </c>
      <c r="D8" s="4">
        <f>_xlfn.NUMBERVALUE(REPLACE('[1]Rate Sheet'!D62,6,1,""))</f>
        <v>37.54</v>
      </c>
      <c r="E8" s="4">
        <f>_xlfn.NUMBERVALUE(REPLACE('[1]Rate Sheet'!E62,6,1,""))</f>
        <v>45.07</v>
      </c>
      <c r="F8" s="4">
        <f>_xlfn.NUMBERVALUE(REPLACE('[1]Rate Sheet'!F62,6,1,""))</f>
        <v>70.58</v>
      </c>
      <c r="G8" s="4">
        <f>_xlfn.NUMBERVALUE(REPLACE('[1]Rate Sheet'!G62,6,1,""))</f>
        <v>45.8</v>
      </c>
      <c r="H8" s="4">
        <f>_xlfn.NUMBERVALUE(REPLACE('[1]Rate Sheet'!H62,6,1,""))</f>
        <v>48.1</v>
      </c>
      <c r="I8" s="4">
        <f>_xlfn.NUMBERVALUE(REPLACE('[1]Rate Sheet'!I62,6,1,""))</f>
        <v>48.82</v>
      </c>
      <c r="J8" s="4">
        <f>_xlfn.NUMBERVALUE(REPLACE('[1]Rate Sheet'!J62,6,1,""))</f>
        <v>37.46</v>
      </c>
      <c r="K8" s="4">
        <f>_xlfn.NUMBERVALUE(REPLACE('[1]Rate Sheet'!K62,6,1,""))</f>
        <v>57.39</v>
      </c>
      <c r="L8" s="4">
        <f>_xlfn.NUMBERVALUE(REPLACE('[1]Rate Sheet'!L62,6,1,""))</f>
        <v>54.1</v>
      </c>
      <c r="M8" s="4">
        <f>_xlfn.NUMBERVALUE(REPLACE('[1]Rate Sheet'!M62,6,1,""))</f>
        <v>69.7</v>
      </c>
      <c r="N8" s="4">
        <f>_xlfn.NUMBERVALUE(REPLACE('[1]Rate Sheet'!N62,6,1,""))</f>
        <v>73.84</v>
      </c>
      <c r="O8" s="4">
        <f>_xlfn.NUMBERVALUE(REPLACE('[1]Rate Sheet'!O62,6,1,""))</f>
        <v>51.89</v>
      </c>
      <c r="P8" s="4">
        <f>_xlfn.NUMBERVALUE(REPLACE('[1]Rate Sheet'!P62,6,1,""))</f>
        <v>55.4</v>
      </c>
    </row>
    <row r="9" spans="1:16" x14ac:dyDescent="0.3">
      <c r="A9" s="2">
        <v>8</v>
      </c>
      <c r="B9" s="4">
        <f>_xlfn.NUMBERVALUE(REPLACE('[1]Rate Sheet'!B63,6,1,""))</f>
        <v>30.97</v>
      </c>
      <c r="C9" s="4">
        <f>_xlfn.NUMBERVALUE(REPLACE('[1]Rate Sheet'!C63,6,1,""))</f>
        <v>36.39</v>
      </c>
      <c r="D9" s="4">
        <f>_xlfn.NUMBERVALUE(REPLACE('[1]Rate Sheet'!D63,6,1,""))</f>
        <v>38.93</v>
      </c>
      <c r="E9" s="4">
        <f>_xlfn.NUMBERVALUE(REPLACE('[1]Rate Sheet'!E63,6,1,""))</f>
        <v>46.82</v>
      </c>
      <c r="F9" s="4">
        <f>_xlfn.NUMBERVALUE(REPLACE('[1]Rate Sheet'!F63,6,1,""))</f>
        <v>73.05</v>
      </c>
      <c r="G9" s="4">
        <f>_xlfn.NUMBERVALUE(REPLACE('[1]Rate Sheet'!G63,6,1,""))</f>
        <v>47.09</v>
      </c>
      <c r="H9" s="4">
        <f>_xlfn.NUMBERVALUE(REPLACE('[1]Rate Sheet'!H63,6,1,""))</f>
        <v>48.31</v>
      </c>
      <c r="I9" s="4">
        <f>_xlfn.NUMBERVALUE(REPLACE('[1]Rate Sheet'!I63,6,1,""))</f>
        <v>52.22</v>
      </c>
      <c r="J9" s="4">
        <f>_xlfn.NUMBERVALUE(REPLACE('[1]Rate Sheet'!J63,6,1,""))</f>
        <v>37.659999999999997</v>
      </c>
      <c r="K9" s="4">
        <f>_xlfn.NUMBERVALUE(REPLACE('[1]Rate Sheet'!K63,6,1,""))</f>
        <v>61.81</v>
      </c>
      <c r="L9" s="4">
        <f>_xlfn.NUMBERVALUE(REPLACE('[1]Rate Sheet'!L63,6,1,""))</f>
        <v>55.29</v>
      </c>
      <c r="M9" s="4">
        <f>_xlfn.NUMBERVALUE(REPLACE('[1]Rate Sheet'!M63,6,1,""))</f>
        <v>82.95</v>
      </c>
      <c r="N9" s="4">
        <f>_xlfn.NUMBERVALUE(REPLACE('[1]Rate Sheet'!N63,6,1,""))</f>
        <v>78.8</v>
      </c>
      <c r="O9" s="4">
        <f>_xlfn.NUMBERVALUE(REPLACE('[1]Rate Sheet'!O63,6,1,""))</f>
        <v>54.27</v>
      </c>
      <c r="P9" s="4">
        <f>_xlfn.NUMBERVALUE(REPLACE('[1]Rate Sheet'!P63,6,1,""))</f>
        <v>57.73</v>
      </c>
    </row>
    <row r="10" spans="1:16" x14ac:dyDescent="0.3">
      <c r="A10" s="2">
        <v>9</v>
      </c>
      <c r="B10" s="4">
        <f>_xlfn.NUMBERVALUE(REPLACE('[1]Rate Sheet'!B64,6,1,""))</f>
        <v>31.04</v>
      </c>
      <c r="C10" s="4">
        <f>_xlfn.NUMBERVALUE(REPLACE('[1]Rate Sheet'!C64,6,1,""))</f>
        <v>36.46</v>
      </c>
      <c r="D10" s="4">
        <f>_xlfn.NUMBERVALUE(REPLACE('[1]Rate Sheet'!D64,6,1,""))</f>
        <v>39.07</v>
      </c>
      <c r="E10" s="4">
        <f>_xlfn.NUMBERVALUE(REPLACE('[1]Rate Sheet'!E64,6,1,""))</f>
        <v>47.23</v>
      </c>
      <c r="F10" s="4">
        <f>_xlfn.NUMBERVALUE(REPLACE('[1]Rate Sheet'!F64,6,1,""))</f>
        <v>73.33</v>
      </c>
      <c r="G10" s="4">
        <f>_xlfn.NUMBERVALUE(REPLACE('[1]Rate Sheet'!G64,6,1,""))</f>
        <v>47.22</v>
      </c>
      <c r="H10" s="4">
        <f>_xlfn.NUMBERVALUE(REPLACE('[1]Rate Sheet'!H64,6,1,""))</f>
        <v>48.41</v>
      </c>
      <c r="I10" s="4">
        <f>_xlfn.NUMBERVALUE(REPLACE('[1]Rate Sheet'!I64,6,1,""))</f>
        <v>52.57</v>
      </c>
      <c r="J10" s="4">
        <f>_xlfn.NUMBERVALUE(REPLACE('[1]Rate Sheet'!J64,6,1,""))</f>
        <v>37.85</v>
      </c>
      <c r="K10" s="4">
        <f>_xlfn.NUMBERVALUE(REPLACE('[1]Rate Sheet'!K64,6,1,""))</f>
        <v>62.57</v>
      </c>
      <c r="L10" s="4">
        <f>_xlfn.NUMBERVALUE(REPLACE('[1]Rate Sheet'!L64,6,1,""))</f>
        <v>55.41</v>
      </c>
      <c r="M10" s="4">
        <f>_xlfn.NUMBERVALUE(REPLACE('[1]Rate Sheet'!M64,6,1,""))</f>
        <v>84.4</v>
      </c>
      <c r="N10" s="4">
        <f>_xlfn.NUMBERVALUE(REPLACE('[1]Rate Sheet'!N64,6,1,""))</f>
        <v>79.290000000000006</v>
      </c>
      <c r="O10" s="4">
        <f>_xlfn.NUMBERVALUE(REPLACE('[1]Rate Sheet'!O64,6,1,""))</f>
        <v>54.51</v>
      </c>
      <c r="P10" s="4">
        <f>_xlfn.NUMBERVALUE(REPLACE('[1]Rate Sheet'!P64,6,1,""))</f>
        <v>57.99</v>
      </c>
    </row>
    <row r="11" spans="1:16" x14ac:dyDescent="0.3">
      <c r="A11" s="2">
        <v>10</v>
      </c>
      <c r="B11" s="4">
        <f>_xlfn.NUMBERVALUE(REPLACE('[1]Rate Sheet'!B65,6,1,""))</f>
        <v>31.1</v>
      </c>
      <c r="C11" s="4">
        <f>_xlfn.NUMBERVALUE(REPLACE('[1]Rate Sheet'!C65,6,1,""))</f>
        <v>37.18</v>
      </c>
      <c r="D11" s="4">
        <f>_xlfn.NUMBERVALUE(REPLACE('[1]Rate Sheet'!D65,6,1,""))</f>
        <v>39.15</v>
      </c>
      <c r="E11" s="4">
        <f>_xlfn.NUMBERVALUE(REPLACE('[1]Rate Sheet'!E65,6,1,""))</f>
        <v>47.34</v>
      </c>
      <c r="F11" s="4">
        <f>_xlfn.NUMBERVALUE(REPLACE('[1]Rate Sheet'!F65,6,1,""))</f>
        <v>73.48</v>
      </c>
      <c r="G11" s="4">
        <f>_xlfn.NUMBERVALUE(REPLACE('[1]Rate Sheet'!G65,6,1,""))</f>
        <v>47.32</v>
      </c>
      <c r="H11" s="4">
        <f>_xlfn.NUMBERVALUE(REPLACE('[1]Rate Sheet'!H65,6,1,""))</f>
        <v>48.51</v>
      </c>
      <c r="I11" s="4">
        <f>_xlfn.NUMBERVALUE(REPLACE('[1]Rate Sheet'!I65,6,1,""))</f>
        <v>52.87</v>
      </c>
      <c r="J11" s="4">
        <f>_xlfn.NUMBERVALUE(REPLACE('[1]Rate Sheet'!J65,6,1,""))</f>
        <v>37.97</v>
      </c>
      <c r="K11" s="4">
        <f>_xlfn.NUMBERVALUE(REPLACE('[1]Rate Sheet'!K65,6,1,""))</f>
        <v>62.7</v>
      </c>
      <c r="L11" s="4">
        <f>_xlfn.NUMBERVALUE(REPLACE('[1]Rate Sheet'!L65,6,1,""))</f>
        <v>55.52</v>
      </c>
      <c r="M11" s="4">
        <f>_xlfn.NUMBERVALUE(REPLACE('[1]Rate Sheet'!M65,6,1,""))</f>
        <v>84.83</v>
      </c>
      <c r="N11" s="4">
        <f>_xlfn.NUMBERVALUE(REPLACE('[1]Rate Sheet'!N65,6,1,""))</f>
        <v>79.459999999999994</v>
      </c>
      <c r="O11" s="4">
        <f>_xlfn.NUMBERVALUE(REPLACE('[1]Rate Sheet'!O65,6,1,""))</f>
        <v>54.62</v>
      </c>
      <c r="P11" s="4">
        <f>_xlfn.NUMBERVALUE(REPLACE('[1]Rate Sheet'!P65,6,1,""))</f>
        <v>58.11</v>
      </c>
    </row>
    <row r="12" spans="1:16" x14ac:dyDescent="0.3">
      <c r="A12" s="2">
        <v>11</v>
      </c>
      <c r="B12" s="4">
        <f>_xlfn.NUMBERVALUE(REPLACE('[1]Rate Sheet'!B66,6,1,""))</f>
        <v>31.3</v>
      </c>
      <c r="C12" s="4">
        <f>_xlfn.NUMBERVALUE(REPLACE('[1]Rate Sheet'!C66,6,1,""))</f>
        <v>37.65</v>
      </c>
      <c r="D12" s="4">
        <f>_xlfn.NUMBERVALUE(REPLACE('[1]Rate Sheet'!D66,6,1,""))</f>
        <v>39.229999999999997</v>
      </c>
      <c r="E12" s="4">
        <f>_xlfn.NUMBERVALUE(REPLACE('[1]Rate Sheet'!E66,6,1,""))</f>
        <v>47.73</v>
      </c>
      <c r="F12" s="4">
        <f>_xlfn.NUMBERVALUE(REPLACE('[1]Rate Sheet'!F66,6,1,""))</f>
        <v>73.63</v>
      </c>
      <c r="G12" s="4">
        <f>_xlfn.NUMBERVALUE(REPLACE('[1]Rate Sheet'!G66,6,1,""))</f>
        <v>48.04</v>
      </c>
      <c r="H12" s="4">
        <f>_xlfn.NUMBERVALUE(REPLACE('[1]Rate Sheet'!H66,6,1,""))</f>
        <v>48.78</v>
      </c>
      <c r="I12" s="4">
        <f>_xlfn.NUMBERVALUE(REPLACE('[1]Rate Sheet'!I66,6,1,""))</f>
        <v>52.98</v>
      </c>
      <c r="J12" s="4">
        <f>_xlfn.NUMBERVALUE(REPLACE('[1]Rate Sheet'!J66,6,1,""))</f>
        <v>40.5</v>
      </c>
      <c r="K12" s="4">
        <f>_xlfn.NUMBERVALUE(REPLACE('[1]Rate Sheet'!K66,6,1,""))</f>
        <v>64.010000000000005</v>
      </c>
      <c r="L12" s="4">
        <f>_xlfn.NUMBERVALUE(REPLACE('[1]Rate Sheet'!L66,6,1,""))</f>
        <v>56.11</v>
      </c>
      <c r="M12" s="4">
        <f>_xlfn.NUMBERVALUE(REPLACE('[1]Rate Sheet'!M66,6,1,""))</f>
        <v>86.61</v>
      </c>
      <c r="N12" s="4">
        <f>_xlfn.NUMBERVALUE(REPLACE('[1]Rate Sheet'!N66,6,1,""))</f>
        <v>79.61</v>
      </c>
      <c r="O12" s="4">
        <f>_xlfn.NUMBERVALUE(REPLACE('[1]Rate Sheet'!O66,6,1,""))</f>
        <v>54.73</v>
      </c>
      <c r="P12" s="4">
        <f>_xlfn.NUMBERVALUE(REPLACE('[1]Rate Sheet'!P66,6,1,""))</f>
        <v>58.25</v>
      </c>
    </row>
    <row r="13" spans="1:16" x14ac:dyDescent="0.3">
      <c r="A13" s="2">
        <v>12</v>
      </c>
      <c r="B13" s="4">
        <f>_xlfn.NUMBERVALUE(REPLACE('[1]Rate Sheet'!B67,6,1,""))</f>
        <v>31.63</v>
      </c>
      <c r="C13" s="4">
        <f>_xlfn.NUMBERVALUE(REPLACE('[1]Rate Sheet'!C67,6,1,""))</f>
        <v>38.54</v>
      </c>
      <c r="D13" s="4">
        <f>_xlfn.NUMBERVALUE(REPLACE('[1]Rate Sheet'!D67,6,1,""))</f>
        <v>39.770000000000003</v>
      </c>
      <c r="E13" s="4">
        <f>_xlfn.NUMBERVALUE(REPLACE('[1]Rate Sheet'!E67,6,1,""))</f>
        <v>48.23</v>
      </c>
      <c r="F13" s="4">
        <f>_xlfn.NUMBERVALUE(REPLACE('[1]Rate Sheet'!F67,6,1,""))</f>
        <v>74.62</v>
      </c>
      <c r="G13" s="4">
        <f>_xlfn.NUMBERVALUE(REPLACE('[1]Rate Sheet'!G67,6,1,""))</f>
        <v>48.79</v>
      </c>
      <c r="H13" s="4">
        <f>_xlfn.NUMBERVALUE(REPLACE('[1]Rate Sheet'!H67,6,1,""))</f>
        <v>49.39</v>
      </c>
      <c r="I13" s="4">
        <f>_xlfn.NUMBERVALUE(REPLACE('[1]Rate Sheet'!I67,6,1,""))</f>
        <v>53.53</v>
      </c>
      <c r="J13" s="4">
        <f>_xlfn.NUMBERVALUE(REPLACE('[1]Rate Sheet'!J67,6,1,""))</f>
        <v>40.76</v>
      </c>
      <c r="K13" s="4">
        <f>_xlfn.NUMBERVALUE(REPLACE('[1]Rate Sheet'!K67,6,1,""))</f>
        <v>64.92</v>
      </c>
      <c r="L13" s="4">
        <f>_xlfn.NUMBERVALUE(REPLACE('[1]Rate Sheet'!L67,6,1,""))</f>
        <v>56.9</v>
      </c>
      <c r="M13" s="4">
        <f>_xlfn.NUMBERVALUE(REPLACE('[1]Rate Sheet'!M67,6,1,""))</f>
        <v>87.55</v>
      </c>
      <c r="N13" s="4">
        <f>_xlfn.NUMBERVALUE(REPLACE('[1]Rate Sheet'!N67,6,1,""))</f>
        <v>80.84</v>
      </c>
      <c r="O13" s="4">
        <f>_xlfn.NUMBERVALUE(REPLACE('[1]Rate Sheet'!O67,6,1,""))</f>
        <v>55.53</v>
      </c>
      <c r="P13" s="4">
        <f>_xlfn.NUMBERVALUE(REPLACE('[1]Rate Sheet'!P67,6,1,""))</f>
        <v>58.72</v>
      </c>
    </row>
    <row r="14" spans="1:16" x14ac:dyDescent="0.3">
      <c r="A14" s="2">
        <v>13</v>
      </c>
      <c r="B14" s="4">
        <f>_xlfn.NUMBERVALUE(REPLACE('[1]Rate Sheet'!B68,6,1,""))</f>
        <v>38.229999999999997</v>
      </c>
      <c r="C14" s="4">
        <f>_xlfn.NUMBERVALUE(REPLACE('[1]Rate Sheet'!C68,6,1,""))</f>
        <v>48.59</v>
      </c>
      <c r="D14" s="4">
        <f>_xlfn.NUMBERVALUE(REPLACE('[1]Rate Sheet'!D68,6,1,""))</f>
        <v>50.6</v>
      </c>
      <c r="E14" s="4">
        <f>_xlfn.NUMBERVALUE(REPLACE('[1]Rate Sheet'!E68,6,1,""))</f>
        <v>58.27</v>
      </c>
      <c r="F14" s="4">
        <f>_xlfn.NUMBERVALUE(REPLACE('[1]Rate Sheet'!F68,6,1,""))</f>
        <v>94.49</v>
      </c>
      <c r="G14" s="4">
        <f>_xlfn.NUMBERVALUE(REPLACE('[1]Rate Sheet'!G68,6,1,""))</f>
        <v>63.78</v>
      </c>
      <c r="H14" s="4">
        <f>_xlfn.NUMBERVALUE(REPLACE('[1]Rate Sheet'!H68,6,1,""))</f>
        <v>61.67</v>
      </c>
      <c r="I14" s="4">
        <f>_xlfn.NUMBERVALUE(REPLACE('[1]Rate Sheet'!I68,6,1,""))</f>
        <v>64.62</v>
      </c>
      <c r="J14" s="4">
        <f>_xlfn.NUMBERVALUE(REPLACE('[1]Rate Sheet'!J68,6,1,""))</f>
        <v>44.12</v>
      </c>
      <c r="K14" s="4">
        <f>_xlfn.NUMBERVALUE(REPLACE('[1]Rate Sheet'!K68,6,1,""))</f>
        <v>83.08</v>
      </c>
      <c r="L14" s="4">
        <f>_xlfn.NUMBERVALUE(REPLACE('[1]Rate Sheet'!L68,6,1,""))</f>
        <v>72.62</v>
      </c>
      <c r="M14" s="4">
        <f>_xlfn.NUMBERVALUE(REPLACE('[1]Rate Sheet'!M68,6,1,""))</f>
        <v>106.2</v>
      </c>
      <c r="N14" s="4">
        <f>_xlfn.NUMBERVALUE(REPLACE('[1]Rate Sheet'!N68,6,1,""))</f>
        <v>105.4</v>
      </c>
      <c r="O14" s="4">
        <f>_xlfn.NUMBERVALUE(REPLACE('[1]Rate Sheet'!O68,6,1,""))</f>
        <v>71.45</v>
      </c>
      <c r="P14" s="4">
        <f>_xlfn.NUMBERVALUE(REPLACE('[1]Rate Sheet'!P68,6,1,""))</f>
        <v>68.3</v>
      </c>
    </row>
    <row r="15" spans="1:16" x14ac:dyDescent="0.3">
      <c r="A15" s="2">
        <v>14</v>
      </c>
      <c r="B15" s="4">
        <f>_xlfn.NUMBERVALUE(REPLACE('[1]Rate Sheet'!B69,6,1,""))</f>
        <v>43.54</v>
      </c>
      <c r="C15" s="4">
        <f>_xlfn.NUMBERVALUE(REPLACE('[1]Rate Sheet'!C69,6,1,""))</f>
        <v>51.13</v>
      </c>
      <c r="D15" s="4">
        <f>_xlfn.NUMBERVALUE(REPLACE('[1]Rate Sheet'!D69,6,1,""))</f>
        <v>56.14</v>
      </c>
      <c r="E15" s="4">
        <f>_xlfn.NUMBERVALUE(REPLACE('[1]Rate Sheet'!E69,6,1,""))</f>
        <v>65.88</v>
      </c>
      <c r="F15" s="4">
        <f>_xlfn.NUMBERVALUE(REPLACE('[1]Rate Sheet'!F69,6,1,""))</f>
        <v>109.3</v>
      </c>
      <c r="G15" s="4">
        <f>_xlfn.NUMBERVALUE(REPLACE('[1]Rate Sheet'!G69,6,1,""))</f>
        <v>67.61</v>
      </c>
      <c r="H15" s="4">
        <f>_xlfn.NUMBERVALUE(REPLACE('[1]Rate Sheet'!H69,6,1,""))</f>
        <v>65.94</v>
      </c>
      <c r="I15" s="4">
        <f>_xlfn.NUMBERVALUE(REPLACE('[1]Rate Sheet'!I69,6,1,""))</f>
        <v>71.37</v>
      </c>
      <c r="J15" s="4">
        <f>_xlfn.NUMBERVALUE(REPLACE('[1]Rate Sheet'!J69,6,1,""))</f>
        <v>45.86</v>
      </c>
      <c r="K15" s="4">
        <f>_xlfn.NUMBERVALUE(REPLACE('[1]Rate Sheet'!K69,6,1,""))</f>
        <v>95.41</v>
      </c>
      <c r="L15" s="4">
        <f>_xlfn.NUMBERVALUE(REPLACE('[1]Rate Sheet'!L69,6,1,""))</f>
        <v>83.32</v>
      </c>
      <c r="M15" s="4">
        <f>_xlfn.NUMBERVALUE(REPLACE('[1]Rate Sheet'!M69,6,1,""))</f>
        <v>119.6</v>
      </c>
      <c r="N15" s="4">
        <f>_xlfn.NUMBERVALUE(REPLACE('[1]Rate Sheet'!N69,6,1,""))</f>
        <v>112.1</v>
      </c>
      <c r="O15" s="4">
        <f>_xlfn.NUMBERVALUE(REPLACE('[1]Rate Sheet'!O69,6,1,""))</f>
        <v>82.54</v>
      </c>
      <c r="P15" s="4">
        <f>_xlfn.NUMBERVALUE(REPLACE('[1]Rate Sheet'!P69,6,1,""))</f>
        <v>87.44</v>
      </c>
    </row>
    <row r="16" spans="1:16" x14ac:dyDescent="0.3">
      <c r="A16" s="2">
        <v>15</v>
      </c>
      <c r="B16" s="4">
        <f>_xlfn.NUMBERVALUE(REPLACE('[1]Rate Sheet'!B70,6,1,""))</f>
        <v>44.12</v>
      </c>
      <c r="C16" s="4">
        <f>_xlfn.NUMBERVALUE(REPLACE('[1]Rate Sheet'!C70,6,1,""))</f>
        <v>52.85</v>
      </c>
      <c r="D16" s="4">
        <f>_xlfn.NUMBERVALUE(REPLACE('[1]Rate Sheet'!D70,6,1,""))</f>
        <v>60.09</v>
      </c>
      <c r="E16" s="4">
        <f>_xlfn.NUMBERVALUE(REPLACE('[1]Rate Sheet'!E70,6,1,""))</f>
        <v>66.64</v>
      </c>
      <c r="F16" s="4">
        <f>_xlfn.NUMBERVALUE(REPLACE('[1]Rate Sheet'!F70,6,1,""))</f>
        <v>113.2</v>
      </c>
      <c r="G16" s="4">
        <f>_xlfn.NUMBERVALUE(REPLACE('[1]Rate Sheet'!G70,6,1,""))</f>
        <v>70.06</v>
      </c>
      <c r="H16" s="4">
        <f>_xlfn.NUMBERVALUE(REPLACE('[1]Rate Sheet'!H70,6,1,""))</f>
        <v>69.59</v>
      </c>
      <c r="I16" s="4">
        <f>_xlfn.NUMBERVALUE(REPLACE('[1]Rate Sheet'!I70,6,1,""))</f>
        <v>75.75</v>
      </c>
      <c r="J16" s="4">
        <f>_xlfn.NUMBERVALUE(REPLACE('[1]Rate Sheet'!J70,6,1,""))</f>
        <v>51.15</v>
      </c>
      <c r="K16" s="4">
        <f>_xlfn.NUMBERVALUE(REPLACE('[1]Rate Sheet'!K70,6,1,""))</f>
        <v>100.1</v>
      </c>
      <c r="L16" s="4">
        <f>_xlfn.NUMBERVALUE(REPLACE('[1]Rate Sheet'!L70,6,1,""))</f>
        <v>90.91</v>
      </c>
      <c r="M16" s="4">
        <f>_xlfn.NUMBERVALUE(REPLACE('[1]Rate Sheet'!M70,6,1,""))</f>
        <v>125.8</v>
      </c>
      <c r="N16" s="4">
        <f>_xlfn.NUMBERVALUE(REPLACE('[1]Rate Sheet'!N70,6,1,""))</f>
        <v>119.9</v>
      </c>
      <c r="O16" s="4">
        <f>_xlfn.NUMBERVALUE(REPLACE('[1]Rate Sheet'!O70,6,1,""))</f>
        <v>86.6</v>
      </c>
      <c r="P16" s="4">
        <f>_xlfn.NUMBERVALUE(REPLACE('[1]Rate Sheet'!P70,6,1,""))</f>
        <v>89.35</v>
      </c>
    </row>
    <row r="17" spans="1:16" x14ac:dyDescent="0.3">
      <c r="A17" s="2">
        <v>16</v>
      </c>
      <c r="B17" s="4">
        <f>_xlfn.NUMBERVALUE(REPLACE('[1]Rate Sheet'!B71,6,1,""))</f>
        <v>47.72</v>
      </c>
      <c r="C17" s="4">
        <f>_xlfn.NUMBERVALUE(REPLACE('[1]Rate Sheet'!C71,6,1,""))</f>
        <v>54.57</v>
      </c>
      <c r="D17" s="4">
        <f>_xlfn.NUMBERVALUE(REPLACE('[1]Rate Sheet'!D71,6,1,""))</f>
        <v>60.48</v>
      </c>
      <c r="E17" s="4">
        <f>_xlfn.NUMBERVALUE(REPLACE('[1]Rate Sheet'!E71,6,1,""))</f>
        <v>70.87</v>
      </c>
      <c r="F17" s="4">
        <f>_xlfn.NUMBERVALUE(REPLACE('[1]Rate Sheet'!F71,6,1,""))</f>
        <v>129</v>
      </c>
      <c r="G17" s="4">
        <f>_xlfn.NUMBERVALUE(REPLACE('[1]Rate Sheet'!G71,6,1,""))</f>
        <v>72.64</v>
      </c>
      <c r="H17" s="4">
        <f>_xlfn.NUMBERVALUE(REPLACE('[1]Rate Sheet'!H71,6,1,""))</f>
        <v>72.58</v>
      </c>
      <c r="I17" s="4">
        <f>_xlfn.NUMBERVALUE(REPLACE('[1]Rate Sheet'!I71,6,1,""))</f>
        <v>78.72</v>
      </c>
      <c r="J17" s="4">
        <f>_xlfn.NUMBERVALUE(REPLACE('[1]Rate Sheet'!J71,6,1,""))</f>
        <v>54.45</v>
      </c>
      <c r="K17" s="4">
        <f>_xlfn.NUMBERVALUE(REPLACE('[1]Rate Sheet'!K71,6,1,""))</f>
        <v>104.1</v>
      </c>
      <c r="L17" s="4">
        <f>_xlfn.NUMBERVALUE(REPLACE('[1]Rate Sheet'!L71,6,1,""))</f>
        <v>92.12</v>
      </c>
      <c r="M17" s="4">
        <f>_xlfn.NUMBERVALUE(REPLACE('[1]Rate Sheet'!M71,6,1,""))</f>
        <v>139.9</v>
      </c>
      <c r="N17" s="4">
        <f>_xlfn.NUMBERVALUE(REPLACE('[1]Rate Sheet'!N71,6,1,""))</f>
        <v>131.5</v>
      </c>
      <c r="O17" s="4">
        <f>_xlfn.NUMBERVALUE(REPLACE('[1]Rate Sheet'!O71,6,1,""))</f>
        <v>88.68</v>
      </c>
      <c r="P17" s="4">
        <f>_xlfn.NUMBERVALUE(REPLACE('[1]Rate Sheet'!P71,6,1,""))</f>
        <v>90.53</v>
      </c>
    </row>
    <row r="18" spans="1:16" x14ac:dyDescent="0.3">
      <c r="A18" s="2">
        <v>17</v>
      </c>
      <c r="B18" s="4">
        <f>_xlfn.NUMBERVALUE(REPLACE('[1]Rate Sheet'!B72,6,1,""))</f>
        <v>49.06</v>
      </c>
      <c r="C18" s="4">
        <f>_xlfn.NUMBERVALUE(REPLACE('[1]Rate Sheet'!C72,6,1,""))</f>
        <v>56.17</v>
      </c>
      <c r="D18" s="4">
        <f>_xlfn.NUMBERVALUE(REPLACE('[1]Rate Sheet'!D72,6,1,""))</f>
        <v>60.61</v>
      </c>
      <c r="E18" s="4">
        <f>_xlfn.NUMBERVALUE(REPLACE('[1]Rate Sheet'!E72,6,1,""))</f>
        <v>71.3</v>
      </c>
      <c r="F18" s="4">
        <f>_xlfn.NUMBERVALUE(REPLACE('[1]Rate Sheet'!F72,6,1,""))</f>
        <v>134.19999999999999</v>
      </c>
      <c r="G18" s="4">
        <f>_xlfn.NUMBERVALUE(REPLACE('[1]Rate Sheet'!G72,6,1,""))</f>
        <v>74.59</v>
      </c>
      <c r="H18" s="4">
        <f>_xlfn.NUMBERVALUE(REPLACE('[1]Rate Sheet'!H72,6,1,""))</f>
        <v>72.88</v>
      </c>
      <c r="I18" s="4">
        <f>_xlfn.NUMBERVALUE(REPLACE('[1]Rate Sheet'!I72,6,1,""))</f>
        <v>79.02</v>
      </c>
      <c r="J18" s="4">
        <f>_xlfn.NUMBERVALUE(REPLACE('[1]Rate Sheet'!J72,6,1,""))</f>
        <v>54.78</v>
      </c>
      <c r="K18" s="4">
        <f>_xlfn.NUMBERVALUE(REPLACE('[1]Rate Sheet'!K72,6,1,""))</f>
        <v>106.8</v>
      </c>
      <c r="L18" s="4">
        <f>_xlfn.NUMBERVALUE(REPLACE('[1]Rate Sheet'!L72,6,1,""))</f>
        <v>92.31</v>
      </c>
      <c r="M18" s="4">
        <f>_xlfn.NUMBERVALUE(REPLACE('[1]Rate Sheet'!M72,6,1,""))</f>
        <v>141.4</v>
      </c>
      <c r="N18" s="4">
        <f>_xlfn.NUMBERVALUE(REPLACE('[1]Rate Sheet'!N72,6,1,""))</f>
        <v>132.69999999999999</v>
      </c>
      <c r="O18" s="4">
        <f>_xlfn.NUMBERVALUE(REPLACE('[1]Rate Sheet'!O72,6,1,""))</f>
        <v>88.89</v>
      </c>
      <c r="P18" s="4">
        <f>_xlfn.NUMBERVALUE(REPLACE('[1]Rate Sheet'!P72,6,1,""))</f>
        <v>90.9</v>
      </c>
    </row>
    <row r="19" spans="1:16" x14ac:dyDescent="0.3">
      <c r="A19" s="2">
        <v>18</v>
      </c>
      <c r="B19" s="4">
        <f>_xlfn.NUMBERVALUE(REPLACE('[1]Rate Sheet'!B73,6,1,""))</f>
        <v>50.07</v>
      </c>
      <c r="C19" s="4">
        <f>_xlfn.NUMBERVALUE(REPLACE('[1]Rate Sheet'!C73,6,1,""))</f>
        <v>56.33</v>
      </c>
      <c r="D19" s="4">
        <f>_xlfn.NUMBERVALUE(REPLACE('[1]Rate Sheet'!D73,6,1,""))</f>
        <v>60.73</v>
      </c>
      <c r="E19" s="4">
        <f>_xlfn.NUMBERVALUE(REPLACE('[1]Rate Sheet'!E73,6,1,""))</f>
        <v>71.53</v>
      </c>
      <c r="F19" s="4">
        <f>_xlfn.NUMBERVALUE(REPLACE('[1]Rate Sheet'!F73,6,1,""))</f>
        <v>138.30000000000001</v>
      </c>
      <c r="G19" s="4">
        <f>_xlfn.NUMBERVALUE(REPLACE('[1]Rate Sheet'!G73,6,1,""))</f>
        <v>74.78</v>
      </c>
      <c r="H19" s="4">
        <f>_xlfn.NUMBERVALUE(REPLACE('[1]Rate Sheet'!H73,6,1,""))</f>
        <v>73.03</v>
      </c>
      <c r="I19" s="4">
        <f>_xlfn.NUMBERVALUE(REPLACE('[1]Rate Sheet'!I73,6,1,""))</f>
        <v>79.180000000000007</v>
      </c>
      <c r="J19" s="4">
        <f>_xlfn.NUMBERVALUE(REPLACE('[1]Rate Sheet'!J73,6,1,""))</f>
        <v>55.06</v>
      </c>
      <c r="K19" s="4">
        <f>_xlfn.NUMBERVALUE(REPLACE('[1]Rate Sheet'!K73,6,1,""))</f>
        <v>107.1</v>
      </c>
      <c r="L19" s="4">
        <f>_xlfn.NUMBERVALUE(REPLACE('[1]Rate Sheet'!L73,6,1,""))</f>
        <v>92.5</v>
      </c>
      <c r="M19" s="4">
        <f>_xlfn.NUMBERVALUE(REPLACE('[1]Rate Sheet'!M73,6,1,""))</f>
        <v>146.4</v>
      </c>
      <c r="N19" s="4">
        <f>_xlfn.NUMBERVALUE(REPLACE('[1]Rate Sheet'!N73,6,1,""))</f>
        <v>132.9</v>
      </c>
      <c r="O19" s="4">
        <f>_xlfn.NUMBERVALUE(REPLACE('[1]Rate Sheet'!O73,6,1,""))</f>
        <v>89.07</v>
      </c>
      <c r="P19" s="4">
        <f>_xlfn.NUMBERVALUE(REPLACE('[1]Rate Sheet'!P73,6,1,""))</f>
        <v>91.08</v>
      </c>
    </row>
    <row r="20" spans="1:16" x14ac:dyDescent="0.3">
      <c r="A20" s="2">
        <v>19</v>
      </c>
      <c r="B20" s="4">
        <f>_xlfn.NUMBERVALUE(REPLACE('[1]Rate Sheet'!B74,6,1,""))</f>
        <v>50.17</v>
      </c>
      <c r="C20" s="4">
        <f>_xlfn.NUMBERVALUE(REPLACE('[1]Rate Sheet'!C74,6,1,""))</f>
        <v>56.97</v>
      </c>
      <c r="D20" s="4">
        <f>_xlfn.NUMBERVALUE(REPLACE('[1]Rate Sheet'!D74,6,1,""))</f>
        <v>60.85</v>
      </c>
      <c r="E20" s="4">
        <f>_xlfn.NUMBERVALUE(REPLACE('[1]Rate Sheet'!E74,6,1,""))</f>
        <v>71.67</v>
      </c>
      <c r="F20" s="4">
        <f>_xlfn.NUMBERVALUE(REPLACE('[1]Rate Sheet'!F74,6,1,""))</f>
        <v>141.69999999999999</v>
      </c>
      <c r="G20" s="4">
        <f>_xlfn.NUMBERVALUE(REPLACE('[1]Rate Sheet'!G74,6,1,""))</f>
        <v>74.94</v>
      </c>
      <c r="H20" s="4">
        <f>_xlfn.NUMBERVALUE(REPLACE('[1]Rate Sheet'!H74,6,1,""))</f>
        <v>73.180000000000007</v>
      </c>
      <c r="I20" s="4">
        <f>_xlfn.NUMBERVALUE(REPLACE('[1]Rate Sheet'!I74,6,1,""))</f>
        <v>79.34</v>
      </c>
      <c r="J20" s="4">
        <f>_xlfn.NUMBERVALUE(REPLACE('[1]Rate Sheet'!J74,6,1,""))</f>
        <v>60.61</v>
      </c>
      <c r="K20" s="4">
        <f>_xlfn.NUMBERVALUE(REPLACE('[1]Rate Sheet'!K74,6,1,""))</f>
        <v>107.3</v>
      </c>
      <c r="L20" s="4">
        <f>_xlfn.NUMBERVALUE(REPLACE('[1]Rate Sheet'!L74,6,1,""))</f>
        <v>92.68</v>
      </c>
      <c r="M20" s="4">
        <f>_xlfn.NUMBERVALUE(REPLACE('[1]Rate Sheet'!M74,6,1,""))</f>
        <v>147.9</v>
      </c>
      <c r="N20" s="4">
        <f>_xlfn.NUMBERVALUE(REPLACE('[1]Rate Sheet'!N74,6,1,""))</f>
        <v>133.19999999999999</v>
      </c>
      <c r="O20" s="4">
        <f>_xlfn.NUMBERVALUE(REPLACE('[1]Rate Sheet'!O74,6,1,""))</f>
        <v>89.25</v>
      </c>
      <c r="P20" s="4">
        <f>_xlfn.NUMBERVALUE(REPLACE('[1]Rate Sheet'!P74,6,1,""))</f>
        <v>91.28</v>
      </c>
    </row>
    <row r="21" spans="1:16" x14ac:dyDescent="0.3">
      <c r="A21" s="2">
        <v>20</v>
      </c>
      <c r="B21" s="4">
        <f>_xlfn.NUMBERVALUE(REPLACE('[1]Rate Sheet'!B75,6,1,""))</f>
        <v>50.27</v>
      </c>
      <c r="C21" s="4">
        <f>_xlfn.NUMBERVALUE(REPLACE('[1]Rate Sheet'!C75,6,1,""))</f>
        <v>57.09</v>
      </c>
      <c r="D21" s="4">
        <f>_xlfn.NUMBERVALUE(REPLACE('[1]Rate Sheet'!D75,6,1,""))</f>
        <v>60.98</v>
      </c>
      <c r="E21" s="4">
        <f>_xlfn.NUMBERVALUE(REPLACE('[1]Rate Sheet'!E75,6,1,""))</f>
        <v>71.819999999999993</v>
      </c>
      <c r="F21" s="4">
        <f>_xlfn.NUMBERVALUE(REPLACE('[1]Rate Sheet'!F75,6,1,""))</f>
        <v>142.1</v>
      </c>
      <c r="G21" s="4">
        <f>_xlfn.NUMBERVALUE(REPLACE('[1]Rate Sheet'!G75,6,1,""))</f>
        <v>75.09</v>
      </c>
      <c r="H21" s="4">
        <f>_xlfn.NUMBERVALUE(REPLACE('[1]Rate Sheet'!H75,6,1,""))</f>
        <v>73.319999999999993</v>
      </c>
      <c r="I21" s="4">
        <f>_xlfn.NUMBERVALUE(REPLACE('[1]Rate Sheet'!I75,6,1,""))</f>
        <v>79.5</v>
      </c>
      <c r="J21" s="4">
        <f>_xlfn.NUMBERVALUE(REPLACE('[1]Rate Sheet'!J75,6,1,""))</f>
        <v>61.16</v>
      </c>
      <c r="K21" s="4">
        <f>_xlfn.NUMBERVALUE(REPLACE('[1]Rate Sheet'!K75,6,1,""))</f>
        <v>107.5</v>
      </c>
      <c r="L21" s="4">
        <f>_xlfn.NUMBERVALUE(REPLACE('[1]Rate Sheet'!L75,6,1,""))</f>
        <v>92.87</v>
      </c>
      <c r="M21" s="4">
        <f>_xlfn.NUMBERVALUE(REPLACE('[1]Rate Sheet'!M75,6,1,""))</f>
        <v>148.30000000000001</v>
      </c>
      <c r="N21" s="4">
        <f>_xlfn.NUMBERVALUE(REPLACE('[1]Rate Sheet'!N75,6,1,""))</f>
        <v>133.5</v>
      </c>
      <c r="O21" s="4">
        <f>_xlfn.NUMBERVALUE(REPLACE('[1]Rate Sheet'!O75,6,1,""))</f>
        <v>89.43</v>
      </c>
      <c r="P21" s="4">
        <f>_xlfn.NUMBERVALUE(REPLACE('[1]Rate Sheet'!P75,6,1,""))</f>
        <v>91.47</v>
      </c>
    </row>
    <row r="22" spans="1:16" x14ac:dyDescent="0.3">
      <c r="A22" s="2">
        <v>21</v>
      </c>
      <c r="B22" s="4">
        <f>_xlfn.NUMBERVALUE(REPLACE('[1]Rate Sheet'!B76,6,1,""))</f>
        <v>50.34</v>
      </c>
      <c r="C22" s="4">
        <f>_xlfn.NUMBERVALUE(REPLACE('[1]Rate Sheet'!C76,6,1,""))</f>
        <v>59.04</v>
      </c>
      <c r="D22" s="4">
        <f>_xlfn.NUMBERVALUE(REPLACE('[1]Rate Sheet'!D76,6,1,""))</f>
        <v>61.02</v>
      </c>
      <c r="E22" s="4">
        <f>_xlfn.NUMBERVALUE(REPLACE('[1]Rate Sheet'!E76,6,1,""))</f>
        <v>71.86</v>
      </c>
      <c r="F22" s="4">
        <f>_xlfn.NUMBERVALUE(REPLACE('[1]Rate Sheet'!F76,6,1,""))</f>
        <v>142.1</v>
      </c>
      <c r="G22" s="4">
        <f>_xlfn.NUMBERVALUE(REPLACE('[1]Rate Sheet'!G76,6,1,""))</f>
        <v>75.14</v>
      </c>
      <c r="H22" s="4">
        <f>_xlfn.NUMBERVALUE(REPLACE('[1]Rate Sheet'!H76,6,1,""))</f>
        <v>73.37</v>
      </c>
      <c r="I22" s="4">
        <f>_xlfn.NUMBERVALUE(REPLACE('[1]Rate Sheet'!I76,6,1,""))</f>
        <v>79.760000000000005</v>
      </c>
      <c r="J22" s="4">
        <f>_xlfn.NUMBERVALUE(REPLACE('[1]Rate Sheet'!J76,6,1,""))</f>
        <v>61.74</v>
      </c>
      <c r="K22" s="4">
        <f>_xlfn.NUMBERVALUE(REPLACE('[1]Rate Sheet'!K76,6,1,""))</f>
        <v>107.6</v>
      </c>
      <c r="L22" s="4">
        <f>_xlfn.NUMBERVALUE(REPLACE('[1]Rate Sheet'!L76,6,1,""))</f>
        <v>93.24</v>
      </c>
      <c r="M22" s="4">
        <f>_xlfn.NUMBERVALUE(REPLACE('[1]Rate Sheet'!M76,6,1,""))</f>
        <v>148.30000000000001</v>
      </c>
      <c r="N22" s="4">
        <f>_xlfn.NUMBERVALUE(REPLACE('[1]Rate Sheet'!N76,6,1,""))</f>
        <v>133.5</v>
      </c>
      <c r="O22" s="4">
        <f>_xlfn.NUMBERVALUE(REPLACE('[1]Rate Sheet'!O76,6,1,""))</f>
        <v>89.47</v>
      </c>
      <c r="P22" s="4">
        <f>_xlfn.NUMBERVALUE(REPLACE('[1]Rate Sheet'!P76,6,1,""))</f>
        <v>91.51</v>
      </c>
    </row>
    <row r="23" spans="1:16" x14ac:dyDescent="0.3">
      <c r="A23" s="2">
        <v>22</v>
      </c>
      <c r="B23" s="4">
        <f>_xlfn.NUMBERVALUE(REPLACE('[1]Rate Sheet'!B77,6,1,""))</f>
        <v>50.39</v>
      </c>
      <c r="C23" s="4">
        <f>_xlfn.NUMBERVALUE(REPLACE('[1]Rate Sheet'!C77,6,1,""))</f>
        <v>59.66</v>
      </c>
      <c r="D23" s="4">
        <f>_xlfn.NUMBERVALUE(REPLACE('[1]Rate Sheet'!D77,6,1,""))</f>
        <v>61.08</v>
      </c>
      <c r="E23" s="4">
        <f>_xlfn.NUMBERVALUE(REPLACE('[1]Rate Sheet'!E77,6,1,""))</f>
        <v>71.900000000000006</v>
      </c>
      <c r="F23" s="4">
        <f>_xlfn.NUMBERVALUE(REPLACE('[1]Rate Sheet'!F77,6,1,""))</f>
        <v>142.19999999999999</v>
      </c>
      <c r="G23" s="4">
        <f>_xlfn.NUMBERVALUE(REPLACE('[1]Rate Sheet'!G77,6,1,""))</f>
        <v>75.180000000000007</v>
      </c>
      <c r="H23" s="4">
        <f>_xlfn.NUMBERVALUE(REPLACE('[1]Rate Sheet'!H77,6,1,""))</f>
        <v>73.41</v>
      </c>
      <c r="I23" s="4">
        <f>_xlfn.NUMBERVALUE(REPLACE('[1]Rate Sheet'!I77,6,1,""))</f>
        <v>79.86</v>
      </c>
      <c r="J23" s="4">
        <f>_xlfn.NUMBERVALUE(REPLACE('[1]Rate Sheet'!J77,6,1,""))</f>
        <v>61.8</v>
      </c>
      <c r="K23" s="4">
        <f>_xlfn.NUMBERVALUE(REPLACE('[1]Rate Sheet'!K77,6,1,""))</f>
        <v>107.6</v>
      </c>
      <c r="L23" s="4">
        <f>_xlfn.NUMBERVALUE(REPLACE('[1]Rate Sheet'!L77,6,1,""))</f>
        <v>93.28</v>
      </c>
      <c r="M23" s="4">
        <f>_xlfn.NUMBERVALUE(REPLACE('[1]Rate Sheet'!M77,6,1,""))</f>
        <v>148.4</v>
      </c>
      <c r="N23" s="4">
        <f>_xlfn.NUMBERVALUE(REPLACE('[1]Rate Sheet'!N77,6,1,""))</f>
        <v>133.6</v>
      </c>
      <c r="O23" s="4">
        <f>_xlfn.NUMBERVALUE(REPLACE('[1]Rate Sheet'!O77,6,1,""))</f>
        <v>89.51</v>
      </c>
      <c r="P23" s="4">
        <f>_xlfn.NUMBERVALUE(REPLACE('[1]Rate Sheet'!P77,6,1,""))</f>
        <v>91.56</v>
      </c>
    </row>
    <row r="24" spans="1:16" x14ac:dyDescent="0.3">
      <c r="A24" s="2">
        <v>23</v>
      </c>
      <c r="B24" s="4">
        <f>_xlfn.NUMBERVALUE(REPLACE('[1]Rate Sheet'!B78,6,1,""))</f>
        <v>50.46</v>
      </c>
      <c r="C24" s="4">
        <f>_xlfn.NUMBERVALUE(REPLACE('[1]Rate Sheet'!C78,6,1,""))</f>
        <v>59.74</v>
      </c>
      <c r="D24" s="4">
        <f>_xlfn.NUMBERVALUE(REPLACE('[1]Rate Sheet'!D78,6,1,""))</f>
        <v>61.13</v>
      </c>
      <c r="E24" s="4">
        <f>_xlfn.NUMBERVALUE(REPLACE('[1]Rate Sheet'!E78,6,1,""))</f>
        <v>71.95</v>
      </c>
      <c r="F24" s="4">
        <f>_xlfn.NUMBERVALUE(REPLACE('[1]Rate Sheet'!F78,6,1,""))</f>
        <v>142.19999999999999</v>
      </c>
      <c r="G24" s="4">
        <f>_xlfn.NUMBERVALUE(REPLACE('[1]Rate Sheet'!G78,6,1,""))</f>
        <v>75.22</v>
      </c>
      <c r="H24" s="4">
        <f>_xlfn.NUMBERVALUE(REPLACE('[1]Rate Sheet'!H78,6,1,""))</f>
        <v>73.45</v>
      </c>
      <c r="I24" s="4">
        <f>_xlfn.NUMBERVALUE(REPLACE('[1]Rate Sheet'!I78,6,1,""))</f>
        <v>79.91</v>
      </c>
      <c r="J24" s="4">
        <f>_xlfn.NUMBERVALUE(REPLACE('[1]Rate Sheet'!J78,6,1,""))</f>
        <v>61.84</v>
      </c>
      <c r="K24" s="4">
        <f>_xlfn.NUMBERVALUE(REPLACE('[1]Rate Sheet'!K78,6,1,""))</f>
        <v>107.7</v>
      </c>
      <c r="L24" s="4">
        <f>_xlfn.NUMBERVALUE(REPLACE('[1]Rate Sheet'!L78,6,1,""))</f>
        <v>93.33</v>
      </c>
      <c r="M24" s="4">
        <f>_xlfn.NUMBERVALUE(REPLACE('[1]Rate Sheet'!M78,6,1,""))</f>
        <v>148.4</v>
      </c>
      <c r="N24" s="4">
        <f>_xlfn.NUMBERVALUE(REPLACE('[1]Rate Sheet'!N78,6,1,""))</f>
        <v>133.6</v>
      </c>
      <c r="O24" s="4">
        <f>_xlfn.NUMBERVALUE(REPLACE('[1]Rate Sheet'!O78,6,1,""))</f>
        <v>89.55</v>
      </c>
      <c r="P24" s="4">
        <f>_xlfn.NUMBERVALUE(REPLACE('[1]Rate Sheet'!P78,6,1,""))</f>
        <v>91.6</v>
      </c>
    </row>
    <row r="25" spans="1:16" x14ac:dyDescent="0.3">
      <c r="A25" s="2">
        <v>24</v>
      </c>
      <c r="B25" s="4">
        <f>_xlfn.NUMBERVALUE(REPLACE('[1]Rate Sheet'!B79,6,1,""))</f>
        <v>50.5</v>
      </c>
      <c r="C25" s="4">
        <f>_xlfn.NUMBERVALUE(REPLACE('[1]Rate Sheet'!C79,6,1,""))</f>
        <v>59.79</v>
      </c>
      <c r="D25" s="4">
        <f>_xlfn.NUMBERVALUE(REPLACE('[1]Rate Sheet'!D79,6,1,""))</f>
        <v>61.18</v>
      </c>
      <c r="E25" s="4">
        <f>_xlfn.NUMBERVALUE(REPLACE('[1]Rate Sheet'!E79,6,1,""))</f>
        <v>72.010000000000005</v>
      </c>
      <c r="F25" s="4">
        <f>_xlfn.NUMBERVALUE(REPLACE('[1]Rate Sheet'!F79,6,1,""))</f>
        <v>142.30000000000001</v>
      </c>
      <c r="G25" s="4">
        <f>_xlfn.NUMBERVALUE(REPLACE('[1]Rate Sheet'!G79,6,1,""))</f>
        <v>75.28</v>
      </c>
      <c r="H25" s="4">
        <f>_xlfn.NUMBERVALUE(REPLACE('[1]Rate Sheet'!H79,6,1,""))</f>
        <v>73.5</v>
      </c>
      <c r="I25" s="4">
        <f>_xlfn.NUMBERVALUE(REPLACE('[1]Rate Sheet'!I79,6,1,""))</f>
        <v>79.989999999999995</v>
      </c>
      <c r="J25" s="4">
        <f>_xlfn.NUMBERVALUE(REPLACE('[1]Rate Sheet'!J79,6,1,""))</f>
        <v>61.88</v>
      </c>
      <c r="K25" s="4">
        <f>_xlfn.NUMBERVALUE(REPLACE('[1]Rate Sheet'!K79,6,1,""))</f>
        <v>107.8</v>
      </c>
      <c r="L25" s="4">
        <f>_xlfn.NUMBERVALUE(REPLACE('[1]Rate Sheet'!L79,6,1,""))</f>
        <v>93.41</v>
      </c>
      <c r="M25" s="4">
        <f>_xlfn.NUMBERVALUE(REPLACE('[1]Rate Sheet'!M79,6,1,""))</f>
        <v>148.5</v>
      </c>
      <c r="N25" s="4">
        <f>_xlfn.NUMBERVALUE(REPLACE('[1]Rate Sheet'!N79,6,1,""))</f>
        <v>133.69999999999999</v>
      </c>
      <c r="O25" s="4">
        <f>_xlfn.NUMBERVALUE(REPLACE('[1]Rate Sheet'!O79,6,1,""))</f>
        <v>89.63</v>
      </c>
      <c r="P25" s="4">
        <f>_xlfn.NUMBERVALUE(REPLACE('[1]Rate Sheet'!P79,6,1,""))</f>
        <v>91.68</v>
      </c>
    </row>
    <row r="26" spans="1:16" x14ac:dyDescent="0.3">
      <c r="A26" s="2">
        <v>25</v>
      </c>
      <c r="B26" s="4">
        <f>_xlfn.NUMBERVALUE(REPLACE('[1]Rate Sheet'!B80,6,1,""))</f>
        <v>51.13</v>
      </c>
      <c r="C26" s="4">
        <f>_xlfn.NUMBERVALUE(REPLACE('[1]Rate Sheet'!C80,6,1,""))</f>
        <v>60.61</v>
      </c>
      <c r="D26" s="4">
        <f>_xlfn.NUMBERVALUE(REPLACE('[1]Rate Sheet'!D80,6,1,""))</f>
        <v>61.75</v>
      </c>
      <c r="E26" s="4">
        <f>_xlfn.NUMBERVALUE(REPLACE('[1]Rate Sheet'!E80,6,1,""))</f>
        <v>73.260000000000005</v>
      </c>
      <c r="F26" s="4">
        <f>_xlfn.NUMBERVALUE(REPLACE('[1]Rate Sheet'!F80,6,1,""))</f>
        <v>143.80000000000001</v>
      </c>
      <c r="G26" s="4">
        <f>_xlfn.NUMBERVALUE(REPLACE('[1]Rate Sheet'!G80,6,1,""))</f>
        <v>76.45</v>
      </c>
      <c r="H26" s="4">
        <f>_xlfn.NUMBERVALUE(REPLACE('[1]Rate Sheet'!H80,6,1,""))</f>
        <v>74.510000000000005</v>
      </c>
      <c r="I26" s="4">
        <f>_xlfn.NUMBERVALUE(REPLACE('[1]Rate Sheet'!I80,6,1,""))</f>
        <v>81.599999999999994</v>
      </c>
      <c r="J26" s="4">
        <f>_xlfn.NUMBERVALUE(REPLACE('[1]Rate Sheet'!J80,6,1,""))</f>
        <v>62.26</v>
      </c>
      <c r="K26" s="4">
        <f>_xlfn.NUMBERVALUE(REPLACE('[1]Rate Sheet'!K80,6,1,""))</f>
        <v>109.5</v>
      </c>
      <c r="L26" s="4">
        <f>_xlfn.NUMBERVALUE(REPLACE('[1]Rate Sheet'!L80,6,1,""))</f>
        <v>94.96</v>
      </c>
      <c r="M26" s="4">
        <f>_xlfn.NUMBERVALUE(REPLACE('[1]Rate Sheet'!M80,6,1,""))</f>
        <v>150.1</v>
      </c>
      <c r="N26" s="4">
        <f>_xlfn.NUMBERVALUE(REPLACE('[1]Rate Sheet'!N80,6,1,""))</f>
        <v>134.80000000000001</v>
      </c>
      <c r="O26" s="4">
        <f>_xlfn.NUMBERVALUE(REPLACE('[1]Rate Sheet'!O80,6,1,""))</f>
        <v>91.24</v>
      </c>
      <c r="P26" s="4">
        <f>_xlfn.NUMBERVALUE(REPLACE('[1]Rate Sheet'!P80,6,1,""))</f>
        <v>93.31</v>
      </c>
    </row>
    <row r="27" spans="1:16" x14ac:dyDescent="0.3">
      <c r="A27" s="2">
        <v>26</v>
      </c>
      <c r="B27" s="4">
        <f>_xlfn.NUMBERVALUE(REPLACE('[1]Rate Sheet'!B81,6,1,""))</f>
        <v>63.71</v>
      </c>
      <c r="C27" s="4">
        <f>_xlfn.NUMBERVALUE(REPLACE('[1]Rate Sheet'!C81,6,1,""))</f>
        <v>74.55</v>
      </c>
      <c r="D27" s="4">
        <f>_xlfn.NUMBERVALUE(REPLACE('[1]Rate Sheet'!D81,6,1,""))</f>
        <v>72.790000000000006</v>
      </c>
      <c r="E27" s="4">
        <f>_xlfn.NUMBERVALUE(REPLACE('[1]Rate Sheet'!E81,6,1,""))</f>
        <v>98.27</v>
      </c>
      <c r="F27" s="4">
        <f>_xlfn.NUMBERVALUE(REPLACE('[1]Rate Sheet'!F81,6,1,""))</f>
        <v>174.2</v>
      </c>
      <c r="G27" s="4">
        <f>_xlfn.NUMBERVALUE(REPLACE('[1]Rate Sheet'!G81,6,1,""))</f>
        <v>99.66</v>
      </c>
      <c r="H27" s="4">
        <f>_xlfn.NUMBERVALUE(REPLACE('[1]Rate Sheet'!H81,6,1,""))</f>
        <v>94.55</v>
      </c>
      <c r="I27" s="4">
        <f>_xlfn.NUMBERVALUE(REPLACE('[1]Rate Sheet'!I81,6,1,""))</f>
        <v>113.6</v>
      </c>
      <c r="J27" s="4">
        <f>_xlfn.NUMBERVALUE(REPLACE('[1]Rate Sheet'!J81,6,1,""))</f>
        <v>69.75</v>
      </c>
      <c r="K27" s="4">
        <f>_xlfn.NUMBERVALUE(REPLACE('[1]Rate Sheet'!K81,6,1,""))</f>
        <v>144.19999999999999</v>
      </c>
      <c r="L27" s="4">
        <f>_xlfn.NUMBERVALUE(REPLACE('[1]Rate Sheet'!L81,6,1,""))</f>
        <v>125.9</v>
      </c>
      <c r="M27" s="4">
        <f>_xlfn.NUMBERVALUE(REPLACE('[1]Rate Sheet'!M81,6,1,""))</f>
        <v>182.8</v>
      </c>
      <c r="N27" s="4">
        <f>_xlfn.NUMBERVALUE(REPLACE('[1]Rate Sheet'!N81,6,1,""))</f>
        <v>157.30000000000001</v>
      </c>
      <c r="O27" s="4">
        <f>_xlfn.NUMBERVALUE(REPLACE('[1]Rate Sheet'!O81,6,1,""))</f>
        <v>123.3</v>
      </c>
      <c r="P27" s="4">
        <f>_xlfn.NUMBERVALUE(REPLACE('[1]Rate Sheet'!P81,6,1,""))</f>
        <v>125.8</v>
      </c>
    </row>
    <row r="28" spans="1:16" x14ac:dyDescent="0.3">
      <c r="A28" s="2">
        <v>27</v>
      </c>
      <c r="B28" s="4">
        <f>_xlfn.NUMBERVALUE(REPLACE('[1]Rate Sheet'!B82,6,1,""))</f>
        <v>66.91</v>
      </c>
      <c r="C28" s="4">
        <f>_xlfn.NUMBERVALUE(REPLACE('[1]Rate Sheet'!C82,6,1,""))</f>
        <v>79.36</v>
      </c>
      <c r="D28" s="4">
        <f>_xlfn.NUMBERVALUE(REPLACE('[1]Rate Sheet'!D82,6,1,""))</f>
        <v>81.41</v>
      </c>
      <c r="E28" s="4">
        <f>_xlfn.NUMBERVALUE(REPLACE('[1]Rate Sheet'!E82,6,1,""))</f>
        <v>103.3</v>
      </c>
      <c r="F28" s="4">
        <f>_xlfn.NUMBERVALUE(REPLACE('[1]Rate Sheet'!F82,6,1,""))</f>
        <v>206.7</v>
      </c>
      <c r="G28" s="4">
        <f>_xlfn.NUMBERVALUE(REPLACE('[1]Rate Sheet'!G82,6,1,""))</f>
        <v>102.3</v>
      </c>
      <c r="H28" s="4">
        <f>_xlfn.NUMBERVALUE(REPLACE('[1]Rate Sheet'!H82,6,1,""))</f>
        <v>105.8</v>
      </c>
      <c r="I28" s="4">
        <f>_xlfn.NUMBERVALUE(REPLACE('[1]Rate Sheet'!I82,6,1,""))</f>
        <v>116.9</v>
      </c>
      <c r="J28" s="4">
        <f>_xlfn.NUMBERVALUE(REPLACE('[1]Rate Sheet'!J82,6,1,""))</f>
        <v>75.62</v>
      </c>
      <c r="K28" s="4">
        <f>_xlfn.NUMBERVALUE(REPLACE('[1]Rate Sheet'!K82,6,1,""))</f>
        <v>152.30000000000001</v>
      </c>
      <c r="L28" s="4">
        <f>_xlfn.NUMBERVALUE(REPLACE('[1]Rate Sheet'!L82,6,1,""))</f>
        <v>130.69999999999999</v>
      </c>
      <c r="M28" s="4">
        <f>_xlfn.NUMBERVALUE(REPLACE('[1]Rate Sheet'!M82,6,1,""))</f>
        <v>196.8</v>
      </c>
      <c r="N28" s="4">
        <f>_xlfn.NUMBERVALUE(REPLACE('[1]Rate Sheet'!N82,6,1,""))</f>
        <v>218.9</v>
      </c>
      <c r="O28" s="4">
        <f>_xlfn.NUMBERVALUE(REPLACE('[1]Rate Sheet'!O82,6,1,""))</f>
        <v>126.7</v>
      </c>
      <c r="P28" s="4">
        <f>_xlfn.NUMBERVALUE(REPLACE('[1]Rate Sheet'!P82,6,1,""))</f>
        <v>139.4</v>
      </c>
    </row>
    <row r="29" spans="1:16" x14ac:dyDescent="0.3">
      <c r="A29" s="2">
        <v>28</v>
      </c>
      <c r="B29" s="4">
        <f>_xlfn.NUMBERVALUE(REPLACE('[1]Rate Sheet'!B83,6,1,""))</f>
        <v>67.23</v>
      </c>
      <c r="C29" s="4">
        <f>_xlfn.NUMBERVALUE(REPLACE('[1]Rate Sheet'!C83,6,1,""))</f>
        <v>80.430000000000007</v>
      </c>
      <c r="D29" s="4">
        <f>_xlfn.NUMBERVALUE(REPLACE('[1]Rate Sheet'!D83,6,1,""))</f>
        <v>85.46</v>
      </c>
      <c r="E29" s="4">
        <f>_xlfn.NUMBERVALUE(REPLACE('[1]Rate Sheet'!E83,6,1,""))</f>
        <v>108.8</v>
      </c>
      <c r="F29" s="4">
        <f>_xlfn.NUMBERVALUE(REPLACE('[1]Rate Sheet'!F83,6,1,""))</f>
        <v>210.7</v>
      </c>
      <c r="G29" s="4">
        <f>_xlfn.NUMBERVALUE(REPLACE('[1]Rate Sheet'!G83,6,1,""))</f>
        <v>102.6</v>
      </c>
      <c r="H29" s="4">
        <f>_xlfn.NUMBERVALUE(REPLACE('[1]Rate Sheet'!H83,6,1,""))</f>
        <v>106.9</v>
      </c>
      <c r="I29" s="4">
        <f>_xlfn.NUMBERVALUE(REPLACE('[1]Rate Sheet'!I83,6,1,""))</f>
        <v>119.9</v>
      </c>
      <c r="J29" s="4">
        <f>_xlfn.NUMBERVALUE(REPLACE('[1]Rate Sheet'!J83,6,1,""))</f>
        <v>76.209999999999994</v>
      </c>
      <c r="K29" s="4">
        <f>_xlfn.NUMBERVALUE(REPLACE('[1]Rate Sheet'!K83,6,1,""))</f>
        <v>153.1</v>
      </c>
      <c r="L29" s="4">
        <f>_xlfn.NUMBERVALUE(REPLACE('[1]Rate Sheet'!L83,6,1,""))</f>
        <v>131.19999999999999</v>
      </c>
      <c r="M29" s="4">
        <f>_xlfn.NUMBERVALUE(REPLACE('[1]Rate Sheet'!M83,6,1,""))</f>
        <v>198.2</v>
      </c>
      <c r="N29" s="4">
        <f>_xlfn.NUMBERVALUE(REPLACE('[1]Rate Sheet'!N83,6,1,""))</f>
        <v>225.1</v>
      </c>
      <c r="O29" s="4">
        <f>_xlfn.NUMBERVALUE(REPLACE('[1]Rate Sheet'!O83,6,1,""))</f>
        <v>132.1</v>
      </c>
      <c r="P29" s="4">
        <f>_xlfn.NUMBERVALUE(REPLACE('[1]Rate Sheet'!P83,6,1,""))</f>
        <v>140.80000000000001</v>
      </c>
    </row>
    <row r="30" spans="1:16" x14ac:dyDescent="0.3">
      <c r="A30" s="2">
        <v>29</v>
      </c>
      <c r="B30" s="4">
        <f>_xlfn.NUMBERVALUE(REPLACE('[1]Rate Sheet'!B84,6,1,""))</f>
        <v>67.28</v>
      </c>
      <c r="C30" s="4">
        <f>_xlfn.NUMBERVALUE(REPLACE('[1]Rate Sheet'!C84,6,1,""))</f>
        <v>81.41</v>
      </c>
      <c r="D30" s="4">
        <f>_xlfn.NUMBERVALUE(REPLACE('[1]Rate Sheet'!D84,6,1,""))</f>
        <v>85.87</v>
      </c>
      <c r="E30" s="4">
        <f>_xlfn.NUMBERVALUE(REPLACE('[1]Rate Sheet'!E84,6,1,""))</f>
        <v>110</v>
      </c>
      <c r="F30" s="4">
        <f>_xlfn.NUMBERVALUE(REPLACE('[1]Rate Sheet'!F84,6,1,""))</f>
        <v>211.1</v>
      </c>
      <c r="G30" s="4">
        <f>_xlfn.NUMBERVALUE(REPLACE('[1]Rate Sheet'!G84,6,1,""))</f>
        <v>108.1</v>
      </c>
      <c r="H30" s="4">
        <f>_xlfn.NUMBERVALUE(REPLACE('[1]Rate Sheet'!H84,6,1,""))</f>
        <v>107.2</v>
      </c>
      <c r="I30" s="4">
        <f>_xlfn.NUMBERVALUE(REPLACE('[1]Rate Sheet'!I84,6,1,""))</f>
        <v>120.2</v>
      </c>
      <c r="J30" s="4">
        <f>_xlfn.NUMBERVALUE(REPLACE('[1]Rate Sheet'!J84,6,1,""))</f>
        <v>76.31</v>
      </c>
      <c r="K30" s="4">
        <f>_xlfn.NUMBERVALUE(REPLACE('[1]Rate Sheet'!K84,6,1,""))</f>
        <v>157.30000000000001</v>
      </c>
      <c r="L30" s="4">
        <f>_xlfn.NUMBERVALUE(REPLACE('[1]Rate Sheet'!L84,6,1,""))</f>
        <v>132.5</v>
      </c>
      <c r="M30" s="4">
        <f>_xlfn.NUMBERVALUE(REPLACE('[1]Rate Sheet'!M84,6,1,""))</f>
        <v>207.1</v>
      </c>
      <c r="N30" s="4">
        <f>_xlfn.NUMBERVALUE(REPLACE('[1]Rate Sheet'!N84,6,1,""))</f>
        <v>225.7</v>
      </c>
      <c r="O30" s="4">
        <f>_xlfn.NUMBERVALUE(REPLACE('[1]Rate Sheet'!O84,6,1,""))</f>
        <v>139.69999999999999</v>
      </c>
      <c r="P30" s="4">
        <f>_xlfn.NUMBERVALUE(REPLACE('[1]Rate Sheet'!P84,6,1,""))</f>
        <v>144.80000000000001</v>
      </c>
    </row>
    <row r="31" spans="1:16" x14ac:dyDescent="0.3">
      <c r="A31" s="2">
        <v>30</v>
      </c>
      <c r="B31" s="4">
        <f>_xlfn.NUMBERVALUE(REPLACE('[1]Rate Sheet'!B85,6,1,""))</f>
        <v>67.59</v>
      </c>
      <c r="C31" s="4">
        <f>_xlfn.NUMBERVALUE(REPLACE('[1]Rate Sheet'!C85,6,1,""))</f>
        <v>81.59</v>
      </c>
      <c r="D31" s="4">
        <f>_xlfn.NUMBERVALUE(REPLACE('[1]Rate Sheet'!D85,6,1,""))</f>
        <v>85.96</v>
      </c>
      <c r="E31" s="4">
        <f>_xlfn.NUMBERVALUE(REPLACE('[1]Rate Sheet'!E85,6,1,""))</f>
        <v>110.2</v>
      </c>
      <c r="F31" s="4">
        <f>_xlfn.NUMBERVALUE(REPLACE('[1]Rate Sheet'!F85,6,1,""))</f>
        <v>211.4</v>
      </c>
      <c r="G31" s="4">
        <f>_xlfn.NUMBERVALUE(REPLACE('[1]Rate Sheet'!G85,6,1,""))</f>
        <v>108.7</v>
      </c>
      <c r="H31" s="4">
        <f>_xlfn.NUMBERVALUE(REPLACE('[1]Rate Sheet'!H85,6,1,""))</f>
        <v>112.5</v>
      </c>
      <c r="I31" s="4">
        <f>_xlfn.NUMBERVALUE(REPLACE('[1]Rate Sheet'!I85,6,1,""))</f>
        <v>123.2</v>
      </c>
      <c r="J31" s="4">
        <f>_xlfn.NUMBERVALUE(REPLACE('[1]Rate Sheet'!J85,6,1,""))</f>
        <v>78.209999999999994</v>
      </c>
      <c r="K31" s="4">
        <f>_xlfn.NUMBERVALUE(REPLACE('[1]Rate Sheet'!K85,6,1,""))</f>
        <v>157.9</v>
      </c>
      <c r="L31" s="4">
        <f>_xlfn.NUMBERVALUE(REPLACE('[1]Rate Sheet'!L85,6,1,""))</f>
        <v>143.5</v>
      </c>
      <c r="M31" s="4">
        <f>_xlfn.NUMBERVALUE(REPLACE('[1]Rate Sheet'!M85,6,1,""))</f>
        <v>208.7</v>
      </c>
      <c r="N31" s="4">
        <f>_xlfn.NUMBERVALUE(REPLACE('[1]Rate Sheet'!N85,6,1,""))</f>
        <v>225.7</v>
      </c>
      <c r="O31" s="4">
        <f>_xlfn.NUMBERVALUE(REPLACE('[1]Rate Sheet'!O85,6,1,""))</f>
        <v>140.5</v>
      </c>
      <c r="P31" s="4">
        <f>_xlfn.NUMBERVALUE(REPLACE('[1]Rate Sheet'!P85,6,1,""))</f>
        <v>145.69999999999999</v>
      </c>
    </row>
    <row r="32" spans="1:16" x14ac:dyDescent="0.3">
      <c r="A32" s="2">
        <v>31</v>
      </c>
      <c r="B32" s="4">
        <f>_xlfn.NUMBERVALUE(REPLACE('[1]Rate Sheet'!B86,6,1,""))</f>
        <v>73.900000000000006</v>
      </c>
      <c r="C32" s="4">
        <f>_xlfn.NUMBERVALUE(REPLACE('[1]Rate Sheet'!C86,6,1,""))</f>
        <v>85.02</v>
      </c>
      <c r="D32" s="4">
        <f>_xlfn.NUMBERVALUE(REPLACE('[1]Rate Sheet'!D86,6,1,""))</f>
        <v>86.07</v>
      </c>
      <c r="E32" s="4">
        <f>_xlfn.NUMBERVALUE(REPLACE('[1]Rate Sheet'!E86,6,1,""))</f>
        <v>112.5</v>
      </c>
      <c r="F32" s="4">
        <f>_xlfn.NUMBERVALUE(REPLACE('[1]Rate Sheet'!F86,6,1,""))</f>
        <v>217.6</v>
      </c>
      <c r="G32" s="4">
        <f>_xlfn.NUMBERVALUE(REPLACE('[1]Rate Sheet'!G86,6,1,""))</f>
        <v>113</v>
      </c>
      <c r="H32" s="4">
        <f>_xlfn.NUMBERVALUE(REPLACE('[1]Rate Sheet'!H86,6,1,""))</f>
        <v>117.2</v>
      </c>
      <c r="I32" s="4">
        <f>_xlfn.NUMBERVALUE(REPLACE('[1]Rate Sheet'!I86,6,1,""))</f>
        <v>124</v>
      </c>
      <c r="J32" s="4">
        <f>_xlfn.NUMBERVALUE(REPLACE('[1]Rate Sheet'!J86,6,1,""))</f>
        <v>80.42</v>
      </c>
      <c r="K32" s="4">
        <f>_xlfn.NUMBERVALUE(REPLACE('[1]Rate Sheet'!K86,6,1,""))</f>
        <v>170.4</v>
      </c>
      <c r="L32" s="4">
        <f>_xlfn.NUMBERVALUE(REPLACE('[1]Rate Sheet'!L86,6,1,""))</f>
        <v>144.9</v>
      </c>
      <c r="M32" s="4">
        <f>_xlfn.NUMBERVALUE(REPLACE('[1]Rate Sheet'!M86,6,1,""))</f>
        <v>209.2</v>
      </c>
      <c r="N32" s="4">
        <f>_xlfn.NUMBERVALUE(REPLACE('[1]Rate Sheet'!N86,6,1,""))</f>
        <v>225.8</v>
      </c>
      <c r="O32" s="4">
        <f>_xlfn.NUMBERVALUE(REPLACE('[1]Rate Sheet'!O86,6,1,""))</f>
        <v>147.9</v>
      </c>
      <c r="P32" s="4">
        <f>_xlfn.NUMBERVALUE(REPLACE('[1]Rate Sheet'!P86,6,1,""))</f>
        <v>146.19999999999999</v>
      </c>
    </row>
    <row r="33" spans="1:16" x14ac:dyDescent="0.3">
      <c r="A33" s="2">
        <v>32</v>
      </c>
      <c r="B33" s="4">
        <f>_xlfn.NUMBERVALUE(REPLACE('[1]Rate Sheet'!B87,6,1,""))</f>
        <v>74.55</v>
      </c>
      <c r="C33" s="4">
        <f>_xlfn.NUMBERVALUE(REPLACE('[1]Rate Sheet'!C87,6,1,""))</f>
        <v>86.44</v>
      </c>
      <c r="D33" s="4">
        <f>_xlfn.NUMBERVALUE(REPLACE('[1]Rate Sheet'!D87,6,1,""))</f>
        <v>86.34</v>
      </c>
      <c r="E33" s="4">
        <f>_xlfn.NUMBERVALUE(REPLACE('[1]Rate Sheet'!E87,6,1,""))</f>
        <v>113</v>
      </c>
      <c r="F33" s="4">
        <f>_xlfn.NUMBERVALUE(REPLACE('[1]Rate Sheet'!F87,6,1,""))</f>
        <v>218.2</v>
      </c>
      <c r="G33" s="4">
        <f>_xlfn.NUMBERVALUE(REPLACE('[1]Rate Sheet'!G87,6,1,""))</f>
        <v>119.3</v>
      </c>
      <c r="H33" s="4">
        <f>_xlfn.NUMBERVALUE(REPLACE('[1]Rate Sheet'!H87,6,1,""))</f>
        <v>117.6</v>
      </c>
      <c r="I33" s="4">
        <f>_xlfn.NUMBERVALUE(REPLACE('[1]Rate Sheet'!I87,6,1,""))</f>
        <v>124.2</v>
      </c>
      <c r="J33" s="4">
        <f>_xlfn.NUMBERVALUE(REPLACE('[1]Rate Sheet'!J87,6,1,""))</f>
        <v>80.64</v>
      </c>
      <c r="K33" s="4">
        <f>_xlfn.NUMBERVALUE(REPLACE('[1]Rate Sheet'!K87,6,1,""))</f>
        <v>174.6</v>
      </c>
      <c r="L33" s="4">
        <f>_xlfn.NUMBERVALUE(REPLACE('[1]Rate Sheet'!L87,6,1,""))</f>
        <v>145.19999999999999</v>
      </c>
      <c r="M33" s="4">
        <f>_xlfn.NUMBERVALUE(REPLACE('[1]Rate Sheet'!M87,6,1,""))</f>
        <v>210</v>
      </c>
      <c r="N33" s="4">
        <f>_xlfn.NUMBERVALUE(REPLACE('[1]Rate Sheet'!N87,6,1,""))</f>
        <v>225.8</v>
      </c>
      <c r="O33" s="4">
        <f>_xlfn.NUMBERVALUE(REPLACE('[1]Rate Sheet'!O87,6,1,""))</f>
        <v>148.6</v>
      </c>
      <c r="P33" s="4">
        <f>_xlfn.NUMBERVALUE(REPLACE('[1]Rate Sheet'!P87,6,1,""))</f>
        <v>157.19999999999999</v>
      </c>
    </row>
    <row r="34" spans="1:16" x14ac:dyDescent="0.3">
      <c r="A34" s="2">
        <v>33</v>
      </c>
      <c r="B34" s="4">
        <f>_xlfn.NUMBERVALUE(REPLACE('[1]Rate Sheet'!B88,6,1,""))</f>
        <v>74.61</v>
      </c>
      <c r="C34" s="4">
        <f>_xlfn.NUMBERVALUE(REPLACE('[1]Rate Sheet'!C88,6,1,""))</f>
        <v>88.15</v>
      </c>
      <c r="D34" s="4">
        <f>_xlfn.NUMBERVALUE(REPLACE('[1]Rate Sheet'!D88,6,1,""))</f>
        <v>91.52</v>
      </c>
      <c r="E34" s="4">
        <f>_xlfn.NUMBERVALUE(REPLACE('[1]Rate Sheet'!E88,6,1,""))</f>
        <v>123</v>
      </c>
      <c r="F34" s="4">
        <f>_xlfn.NUMBERVALUE(REPLACE('[1]Rate Sheet'!F88,6,1,""))</f>
        <v>224.3</v>
      </c>
      <c r="G34" s="4">
        <f>_xlfn.NUMBERVALUE(REPLACE('[1]Rate Sheet'!G88,6,1,""))</f>
        <v>121.7</v>
      </c>
      <c r="H34" s="4">
        <f>_xlfn.NUMBERVALUE(REPLACE('[1]Rate Sheet'!H88,6,1,""))</f>
        <v>123</v>
      </c>
      <c r="I34" s="4">
        <f>_xlfn.NUMBERVALUE(REPLACE('[1]Rate Sheet'!I88,6,1,""))</f>
        <v>127.7</v>
      </c>
      <c r="J34" s="4">
        <f>_xlfn.NUMBERVALUE(REPLACE('[1]Rate Sheet'!J88,6,1,""))</f>
        <v>80.790000000000006</v>
      </c>
      <c r="K34" s="4">
        <f>_xlfn.NUMBERVALUE(REPLACE('[1]Rate Sheet'!K88,6,1,""))</f>
        <v>178.6</v>
      </c>
      <c r="L34" s="4">
        <f>_xlfn.NUMBERVALUE(REPLACE('[1]Rate Sheet'!L88,6,1,""))</f>
        <v>151.19999999999999</v>
      </c>
      <c r="M34" s="4">
        <f>_xlfn.NUMBERVALUE(REPLACE('[1]Rate Sheet'!M88,6,1,""))</f>
        <v>225.8</v>
      </c>
      <c r="N34" s="4">
        <f>_xlfn.NUMBERVALUE(REPLACE('[1]Rate Sheet'!N88,6,1,""))</f>
        <v>225.9</v>
      </c>
      <c r="O34" s="4">
        <f>_xlfn.NUMBERVALUE(REPLACE('[1]Rate Sheet'!O88,6,1,""))</f>
        <v>149.5</v>
      </c>
      <c r="P34" s="4">
        <f>_xlfn.NUMBERVALUE(REPLACE('[1]Rate Sheet'!P88,6,1,""))</f>
        <v>162.9</v>
      </c>
    </row>
    <row r="35" spans="1:16" x14ac:dyDescent="0.3">
      <c r="A35" s="2">
        <v>34</v>
      </c>
      <c r="B35" s="4">
        <f>_xlfn.NUMBERVALUE(REPLACE('[1]Rate Sheet'!B89,6,1,""))</f>
        <v>74.66</v>
      </c>
      <c r="C35" s="4">
        <f>_xlfn.NUMBERVALUE(REPLACE('[1]Rate Sheet'!C89,6,1,""))</f>
        <v>89.58</v>
      </c>
      <c r="D35" s="4">
        <f>_xlfn.NUMBERVALUE(REPLACE('[1]Rate Sheet'!D89,6,1,""))</f>
        <v>92.05</v>
      </c>
      <c r="E35" s="4">
        <f>_xlfn.NUMBERVALUE(REPLACE('[1]Rate Sheet'!E89,6,1,""))</f>
        <v>124.1</v>
      </c>
      <c r="F35" s="4">
        <f>_xlfn.NUMBERVALUE(REPLACE('[1]Rate Sheet'!F89,6,1,""))</f>
        <v>224.9</v>
      </c>
      <c r="G35" s="4">
        <f>_xlfn.NUMBERVALUE(REPLACE('[1]Rate Sheet'!G89,6,1,""))</f>
        <v>123.7</v>
      </c>
      <c r="H35" s="4">
        <f>_xlfn.NUMBERVALUE(REPLACE('[1]Rate Sheet'!H89,6,1,""))</f>
        <v>123.5</v>
      </c>
      <c r="I35" s="4">
        <f>_xlfn.NUMBERVALUE(REPLACE('[1]Rate Sheet'!I89,6,1,""))</f>
        <v>128.1</v>
      </c>
      <c r="J35" s="4">
        <f>_xlfn.NUMBERVALUE(REPLACE('[1]Rate Sheet'!J89,6,1,""))</f>
        <v>83.76</v>
      </c>
      <c r="K35" s="4">
        <f>_xlfn.NUMBERVALUE(REPLACE('[1]Rate Sheet'!K89,6,1,""))</f>
        <v>182.4</v>
      </c>
      <c r="L35" s="4">
        <f>_xlfn.NUMBERVALUE(REPLACE('[1]Rate Sheet'!L89,6,1,""))</f>
        <v>151.80000000000001</v>
      </c>
      <c r="M35" s="4">
        <f>_xlfn.NUMBERVALUE(REPLACE('[1]Rate Sheet'!M89,6,1,""))</f>
        <v>227.3</v>
      </c>
      <c r="N35" s="4">
        <f>_xlfn.NUMBERVALUE(REPLACE('[1]Rate Sheet'!N89,6,1,""))</f>
        <v>225.9</v>
      </c>
      <c r="O35" s="4">
        <f>_xlfn.NUMBERVALUE(REPLACE('[1]Rate Sheet'!O89,6,1,""))</f>
        <v>154.9</v>
      </c>
      <c r="P35" s="4">
        <f>_xlfn.NUMBERVALUE(REPLACE('[1]Rate Sheet'!P89,6,1,""))</f>
        <v>163.6</v>
      </c>
    </row>
    <row r="36" spans="1:16" x14ac:dyDescent="0.3">
      <c r="A36" s="2">
        <v>35</v>
      </c>
      <c r="B36" s="4">
        <f>_xlfn.NUMBERVALUE(REPLACE('[1]Rate Sheet'!B90,6,1,""))</f>
        <v>74.709999999999994</v>
      </c>
      <c r="C36" s="4">
        <f>_xlfn.NUMBERVALUE(REPLACE('[1]Rate Sheet'!C90,6,1,""))</f>
        <v>91.01</v>
      </c>
      <c r="D36" s="4">
        <f>_xlfn.NUMBERVALUE(REPLACE('[1]Rate Sheet'!D90,6,1,""))</f>
        <v>92.1</v>
      </c>
      <c r="E36" s="4">
        <f>_xlfn.NUMBERVALUE(REPLACE('[1]Rate Sheet'!E90,6,1,""))</f>
        <v>127.6</v>
      </c>
      <c r="F36" s="4">
        <f>_xlfn.NUMBERVALUE(REPLACE('[1]Rate Sheet'!F90,6,1,""))</f>
        <v>231.7</v>
      </c>
      <c r="G36" s="4">
        <f>_xlfn.NUMBERVALUE(REPLACE('[1]Rate Sheet'!G90,6,1,""))</f>
        <v>123.9</v>
      </c>
      <c r="H36" s="4">
        <f>_xlfn.NUMBERVALUE(REPLACE('[1]Rate Sheet'!H90,6,1,""))</f>
        <v>123.8</v>
      </c>
      <c r="I36" s="4">
        <f>_xlfn.NUMBERVALUE(REPLACE('[1]Rate Sheet'!I90,6,1,""))</f>
        <v>130.19999999999999</v>
      </c>
      <c r="J36" s="4">
        <f>_xlfn.NUMBERVALUE(REPLACE('[1]Rate Sheet'!J90,6,1,""))</f>
        <v>84.12</v>
      </c>
      <c r="K36" s="4">
        <f>_xlfn.NUMBERVALUE(REPLACE('[1]Rate Sheet'!K90,6,1,""))</f>
        <v>186.4</v>
      </c>
      <c r="L36" s="4">
        <f>_xlfn.NUMBERVALUE(REPLACE('[1]Rate Sheet'!L90,6,1,""))</f>
        <v>152.19999999999999</v>
      </c>
      <c r="M36" s="4">
        <f>_xlfn.NUMBERVALUE(REPLACE('[1]Rate Sheet'!M90,6,1,""))</f>
        <v>240.8</v>
      </c>
      <c r="N36" s="4">
        <f>_xlfn.NUMBERVALUE(REPLACE('[1]Rate Sheet'!N90,6,1,""))</f>
        <v>226</v>
      </c>
      <c r="O36" s="4">
        <f>_xlfn.NUMBERVALUE(REPLACE('[1]Rate Sheet'!O90,6,1,""))</f>
        <v>155.5</v>
      </c>
      <c r="P36" s="4">
        <f>_xlfn.NUMBERVALUE(REPLACE('[1]Rate Sheet'!P90,6,1,""))</f>
        <v>167.6</v>
      </c>
    </row>
    <row r="37" spans="1:16" x14ac:dyDescent="0.3">
      <c r="A37" s="2">
        <v>36</v>
      </c>
      <c r="B37" s="4">
        <f>_xlfn.NUMBERVALUE(REPLACE('[1]Rate Sheet'!B91,6,1,""))</f>
        <v>75.11</v>
      </c>
      <c r="C37" s="4">
        <f>_xlfn.NUMBERVALUE(REPLACE('[1]Rate Sheet'!C91,6,1,""))</f>
        <v>91.16</v>
      </c>
      <c r="D37" s="4">
        <f>_xlfn.NUMBERVALUE(REPLACE('[1]Rate Sheet'!D91,6,1,""))</f>
        <v>92.18</v>
      </c>
      <c r="E37" s="4">
        <f>_xlfn.NUMBERVALUE(REPLACE('[1]Rate Sheet'!E91,6,1,""))</f>
        <v>127.9</v>
      </c>
      <c r="F37" s="4">
        <f>_xlfn.NUMBERVALUE(REPLACE('[1]Rate Sheet'!F91,6,1,""))</f>
        <v>232.4</v>
      </c>
      <c r="G37" s="4">
        <f>_xlfn.NUMBERVALUE(REPLACE('[1]Rate Sheet'!G91,6,1,""))</f>
        <v>124.5</v>
      </c>
      <c r="H37" s="4">
        <f>_xlfn.NUMBERVALUE(REPLACE('[1]Rate Sheet'!H91,6,1,""))</f>
        <v>130.5</v>
      </c>
      <c r="I37" s="4">
        <f>_xlfn.NUMBERVALUE(REPLACE('[1]Rate Sheet'!I91,6,1,""))</f>
        <v>135.19999999999999</v>
      </c>
      <c r="J37" s="4">
        <f>_xlfn.NUMBERVALUE(REPLACE('[1]Rate Sheet'!J91,6,1,""))</f>
        <v>91.25</v>
      </c>
      <c r="K37" s="4">
        <f>_xlfn.NUMBERVALUE(REPLACE('[1]Rate Sheet'!K91,6,1,""))</f>
        <v>186.8</v>
      </c>
      <c r="L37" s="4">
        <f>_xlfn.NUMBERVALUE(REPLACE('[1]Rate Sheet'!L91,6,1,""))</f>
        <v>152.19999999999999</v>
      </c>
      <c r="M37" s="4">
        <f>_xlfn.NUMBERVALUE(REPLACE('[1]Rate Sheet'!M91,6,1,""))</f>
        <v>250.8</v>
      </c>
      <c r="N37" s="4">
        <f>_xlfn.NUMBERVALUE(REPLACE('[1]Rate Sheet'!N91,6,1,""))</f>
        <v>226</v>
      </c>
      <c r="O37" s="4">
        <f>_xlfn.NUMBERVALUE(REPLACE('[1]Rate Sheet'!O91,6,1,""))</f>
        <v>164.8</v>
      </c>
      <c r="P37" s="4">
        <f>_xlfn.NUMBERVALUE(REPLACE('[1]Rate Sheet'!P91,6,1,""))</f>
        <v>173.5</v>
      </c>
    </row>
    <row r="38" spans="1:16" x14ac:dyDescent="0.3">
      <c r="A38" s="2">
        <v>37</v>
      </c>
      <c r="B38" s="4">
        <f>_xlfn.NUMBERVALUE(REPLACE('[1]Rate Sheet'!B92,6,1,""))</f>
        <v>83.19</v>
      </c>
      <c r="C38" s="4">
        <f>_xlfn.NUMBERVALUE(REPLACE('[1]Rate Sheet'!C92,6,1,""))</f>
        <v>94.14</v>
      </c>
      <c r="D38" s="4">
        <f>_xlfn.NUMBERVALUE(REPLACE('[1]Rate Sheet'!D92,6,1,""))</f>
        <v>92.24</v>
      </c>
      <c r="E38" s="4">
        <f>_xlfn.NUMBERVALUE(REPLACE('[1]Rate Sheet'!E92,6,1,""))</f>
        <v>128.1</v>
      </c>
      <c r="F38" s="4">
        <f>_xlfn.NUMBERVALUE(REPLACE('[1]Rate Sheet'!F92,6,1,""))</f>
        <v>237.9</v>
      </c>
      <c r="G38" s="4">
        <f>_xlfn.NUMBERVALUE(REPLACE('[1]Rate Sheet'!G92,6,1,""))</f>
        <v>131.6</v>
      </c>
      <c r="H38" s="4">
        <f>_xlfn.NUMBERVALUE(REPLACE('[1]Rate Sheet'!H92,6,1,""))</f>
        <v>133</v>
      </c>
      <c r="I38" s="4">
        <f>_xlfn.NUMBERVALUE(REPLACE('[1]Rate Sheet'!I92,6,1,""))</f>
        <v>135.80000000000001</v>
      </c>
      <c r="J38" s="4">
        <f>_xlfn.NUMBERVALUE(REPLACE('[1]Rate Sheet'!J92,6,1,""))</f>
        <v>96.34</v>
      </c>
      <c r="K38" s="4">
        <f>_xlfn.NUMBERVALUE(REPLACE('[1]Rate Sheet'!K92,6,1,""))</f>
        <v>194.4</v>
      </c>
      <c r="L38" s="4">
        <f>_xlfn.NUMBERVALUE(REPLACE('[1]Rate Sheet'!L92,6,1,""))</f>
        <v>152.30000000000001</v>
      </c>
      <c r="M38" s="4">
        <f>_xlfn.NUMBERVALUE(REPLACE('[1]Rate Sheet'!M92,6,1,""))</f>
        <v>255.8</v>
      </c>
      <c r="N38" s="4">
        <f>_xlfn.NUMBERVALUE(REPLACE('[1]Rate Sheet'!N92,6,1,""))</f>
        <v>226.1</v>
      </c>
      <c r="O38" s="4">
        <f>_xlfn.NUMBERVALUE(REPLACE('[1]Rate Sheet'!O92,6,1,""))</f>
        <v>165.8</v>
      </c>
      <c r="P38" s="4">
        <f>_xlfn.NUMBERVALUE(REPLACE('[1]Rate Sheet'!P92,6,1,""))</f>
        <v>174.1</v>
      </c>
    </row>
    <row r="39" spans="1:16" x14ac:dyDescent="0.3">
      <c r="A39" s="2">
        <v>38</v>
      </c>
      <c r="B39" s="4">
        <f>_xlfn.NUMBERVALUE(REPLACE('[1]Rate Sheet'!B93,6,1,""))</f>
        <v>84.26</v>
      </c>
      <c r="C39" s="4">
        <f>_xlfn.NUMBERVALUE(REPLACE('[1]Rate Sheet'!C93,6,1,""))</f>
        <v>95.42</v>
      </c>
      <c r="D39" s="4">
        <f>_xlfn.NUMBERVALUE(REPLACE('[1]Rate Sheet'!D93,6,1,""))</f>
        <v>92.48</v>
      </c>
      <c r="E39" s="4">
        <f>_xlfn.NUMBERVALUE(REPLACE('[1]Rate Sheet'!E93,6,1,""))</f>
        <v>132</v>
      </c>
      <c r="F39" s="4">
        <f>_xlfn.NUMBERVALUE(REPLACE('[1]Rate Sheet'!F93,6,1,""))</f>
        <v>238.5</v>
      </c>
      <c r="G39" s="4">
        <f>_xlfn.NUMBERVALUE(REPLACE('[1]Rate Sheet'!G93,6,1,""))</f>
        <v>133.9</v>
      </c>
      <c r="H39" s="4">
        <f>_xlfn.NUMBERVALUE(REPLACE('[1]Rate Sheet'!H93,6,1,""))</f>
        <v>135.30000000000001</v>
      </c>
      <c r="I39" s="4">
        <f>_xlfn.NUMBERVALUE(REPLACE('[1]Rate Sheet'!I93,6,1,""))</f>
        <v>136.1</v>
      </c>
      <c r="J39" s="4">
        <f>_xlfn.NUMBERVALUE(REPLACE('[1]Rate Sheet'!J93,6,1,""))</f>
        <v>96.85</v>
      </c>
      <c r="K39" s="4">
        <f>_xlfn.NUMBERVALUE(REPLACE('[1]Rate Sheet'!K93,6,1,""))</f>
        <v>202.1</v>
      </c>
      <c r="L39" s="4">
        <f>_xlfn.NUMBERVALUE(REPLACE('[1]Rate Sheet'!L93,6,1,""))</f>
        <v>152.69999999999999</v>
      </c>
      <c r="M39" s="4">
        <f>_xlfn.NUMBERVALUE(REPLACE('[1]Rate Sheet'!M93,6,1,""))</f>
        <v>256.39999999999998</v>
      </c>
      <c r="N39" s="4">
        <f>_xlfn.NUMBERVALUE(REPLACE('[1]Rate Sheet'!N93,6,1,""))</f>
        <v>226.1</v>
      </c>
      <c r="O39" s="4">
        <f>_xlfn.NUMBERVALUE(REPLACE('[1]Rate Sheet'!O93,6,1,""))</f>
        <v>166.9</v>
      </c>
      <c r="P39" s="4">
        <f>_xlfn.NUMBERVALUE(REPLACE('[1]Rate Sheet'!P93,6,1,""))</f>
        <v>175.2</v>
      </c>
    </row>
    <row r="40" spans="1:16" x14ac:dyDescent="0.3">
      <c r="A40" s="2">
        <v>39</v>
      </c>
      <c r="B40" s="4">
        <f>_xlfn.NUMBERVALUE(REPLACE('[1]Rate Sheet'!B94,6,1,""))</f>
        <v>85.8</v>
      </c>
      <c r="C40" s="4">
        <f>_xlfn.NUMBERVALUE(REPLACE('[1]Rate Sheet'!C94,6,1,""))</f>
        <v>96.7</v>
      </c>
      <c r="D40" s="4">
        <f>_xlfn.NUMBERVALUE(REPLACE('[1]Rate Sheet'!D94,6,1,""))</f>
        <v>94.54</v>
      </c>
      <c r="E40" s="4">
        <f>_xlfn.NUMBERVALUE(REPLACE('[1]Rate Sheet'!E94,6,1,""))</f>
        <v>135.1</v>
      </c>
      <c r="F40" s="4">
        <f>_xlfn.NUMBERVALUE(REPLACE('[1]Rate Sheet'!F94,6,1,""))</f>
        <v>238.6</v>
      </c>
      <c r="G40" s="4">
        <f>_xlfn.NUMBERVALUE(REPLACE('[1]Rate Sheet'!G94,6,1,""))</f>
        <v>136.4</v>
      </c>
      <c r="H40" s="4">
        <f>_xlfn.NUMBERVALUE(REPLACE('[1]Rate Sheet'!H94,6,1,""))</f>
        <v>137.80000000000001</v>
      </c>
      <c r="I40" s="4">
        <f>_xlfn.NUMBERVALUE(REPLACE('[1]Rate Sheet'!I94,6,1,""))</f>
        <v>141.69999999999999</v>
      </c>
      <c r="J40" s="4">
        <f>_xlfn.NUMBERVALUE(REPLACE('[1]Rate Sheet'!J94,6,1,""))</f>
        <v>98.83</v>
      </c>
      <c r="K40" s="4">
        <f>_xlfn.NUMBERVALUE(REPLACE('[1]Rate Sheet'!K94,6,1,""))</f>
        <v>205.8</v>
      </c>
      <c r="L40" s="4">
        <f>_xlfn.NUMBERVALUE(REPLACE('[1]Rate Sheet'!L94,6,1,""))</f>
        <v>161.30000000000001</v>
      </c>
      <c r="M40" s="4">
        <f>_xlfn.NUMBERVALUE(REPLACE('[1]Rate Sheet'!M94,6,1,""))</f>
        <v>256.39999999999998</v>
      </c>
      <c r="N40" s="4">
        <f>_xlfn.NUMBERVALUE(REPLACE('[1]Rate Sheet'!N94,6,1,""))</f>
        <v>227</v>
      </c>
      <c r="O40" s="4">
        <f>_xlfn.NUMBERVALUE(REPLACE('[1]Rate Sheet'!O94,6,1,""))</f>
        <v>175.4</v>
      </c>
      <c r="P40" s="4">
        <f>_xlfn.NUMBERVALUE(REPLACE('[1]Rate Sheet'!P94,6,1,""))</f>
        <v>180.2</v>
      </c>
    </row>
    <row r="41" spans="1:16" x14ac:dyDescent="0.3">
      <c r="A41" s="2">
        <v>40</v>
      </c>
      <c r="B41" s="4">
        <f>_xlfn.NUMBERVALUE(REPLACE('[1]Rate Sheet'!B95,6,1,""))</f>
        <v>87.34</v>
      </c>
      <c r="C41" s="4">
        <f>_xlfn.NUMBERVALUE(REPLACE('[1]Rate Sheet'!C95,6,1,""))</f>
        <v>97.99</v>
      </c>
      <c r="D41" s="4">
        <f>_xlfn.NUMBERVALUE(REPLACE('[1]Rate Sheet'!D95,6,1,""))</f>
        <v>94.75</v>
      </c>
      <c r="E41" s="4">
        <f>_xlfn.NUMBERVALUE(REPLACE('[1]Rate Sheet'!E95,6,1,""))</f>
        <v>137.30000000000001</v>
      </c>
      <c r="F41" s="4">
        <f>_xlfn.NUMBERVALUE(REPLACE('[1]Rate Sheet'!F95,6,1,""))</f>
        <v>238.6</v>
      </c>
      <c r="G41" s="4">
        <f>_xlfn.NUMBERVALUE(REPLACE('[1]Rate Sheet'!G95,6,1,""))</f>
        <v>136.6</v>
      </c>
      <c r="H41" s="4">
        <f>_xlfn.NUMBERVALUE(REPLACE('[1]Rate Sheet'!H95,6,1,""))</f>
        <v>138.1</v>
      </c>
      <c r="I41" s="4">
        <f>_xlfn.NUMBERVALUE(REPLACE('[1]Rate Sheet'!I95,6,1,""))</f>
        <v>148.30000000000001</v>
      </c>
      <c r="J41" s="4">
        <f>_xlfn.NUMBERVALUE(REPLACE('[1]Rate Sheet'!J95,6,1,""))</f>
        <v>100.8</v>
      </c>
      <c r="K41" s="4">
        <f>_xlfn.NUMBERVALUE(REPLACE('[1]Rate Sheet'!K95,6,1,""))</f>
        <v>206.1</v>
      </c>
      <c r="L41" s="4">
        <f>_xlfn.NUMBERVALUE(REPLACE('[1]Rate Sheet'!L95,6,1,""))</f>
        <v>162.1</v>
      </c>
      <c r="M41" s="4">
        <f>_xlfn.NUMBERVALUE(REPLACE('[1]Rate Sheet'!M95,6,1,""))</f>
        <v>256.5</v>
      </c>
      <c r="N41" s="4">
        <f>_xlfn.NUMBERVALUE(REPLACE('[1]Rate Sheet'!N95,6,1,""))</f>
        <v>244.2</v>
      </c>
      <c r="O41" s="4">
        <f>_xlfn.NUMBERVALUE(REPLACE('[1]Rate Sheet'!O95,6,1,""))</f>
        <v>176.3</v>
      </c>
      <c r="P41" s="4">
        <f>_xlfn.NUMBERVALUE(REPLACE('[1]Rate Sheet'!P95,6,1,""))</f>
        <v>180.7</v>
      </c>
    </row>
    <row r="42" spans="1:16" x14ac:dyDescent="0.3">
      <c r="A42" s="2">
        <v>41</v>
      </c>
      <c r="B42" s="4">
        <f>_xlfn.NUMBERVALUE(REPLACE('[1]Rate Sheet'!B96,6,1,""))</f>
        <v>88.88</v>
      </c>
      <c r="C42" s="4">
        <f>_xlfn.NUMBERVALUE(REPLACE('[1]Rate Sheet'!C96,6,1,""))</f>
        <v>99.28</v>
      </c>
      <c r="D42" s="4">
        <f>_xlfn.NUMBERVALUE(REPLACE('[1]Rate Sheet'!D96,6,1,""))</f>
        <v>95.71</v>
      </c>
      <c r="E42" s="4">
        <f>_xlfn.NUMBERVALUE(REPLACE('[1]Rate Sheet'!E96,6,1,""))</f>
        <v>139.69999999999999</v>
      </c>
      <c r="F42" s="4">
        <f>_xlfn.NUMBERVALUE(REPLACE('[1]Rate Sheet'!F96,6,1,""))</f>
        <v>238.7</v>
      </c>
      <c r="G42" s="4">
        <f>_xlfn.NUMBERVALUE(REPLACE('[1]Rate Sheet'!G96,6,1,""))</f>
        <v>140.80000000000001</v>
      </c>
      <c r="H42" s="4">
        <f>_xlfn.NUMBERVALUE(REPLACE('[1]Rate Sheet'!H96,6,1,""))</f>
        <v>138.4</v>
      </c>
      <c r="I42" s="4">
        <f>_xlfn.NUMBERVALUE(REPLACE('[1]Rate Sheet'!I96,6,1,""))</f>
        <v>151.19999999999999</v>
      </c>
      <c r="J42" s="4">
        <f>_xlfn.NUMBERVALUE(REPLACE('[1]Rate Sheet'!J96,6,1,""))</f>
        <v>101</v>
      </c>
      <c r="K42" s="4">
        <f>_xlfn.NUMBERVALUE(REPLACE('[1]Rate Sheet'!K96,6,1,""))</f>
        <v>210.1</v>
      </c>
      <c r="L42" s="4">
        <f>_xlfn.NUMBERVALUE(REPLACE('[1]Rate Sheet'!L96,6,1,""))</f>
        <v>165.4</v>
      </c>
      <c r="M42" s="4">
        <f>_xlfn.NUMBERVALUE(REPLACE('[1]Rate Sheet'!M96,6,1,""))</f>
        <v>256.7</v>
      </c>
      <c r="N42" s="4">
        <f>_xlfn.NUMBERVALUE(REPLACE('[1]Rate Sheet'!N96,6,1,""))</f>
        <v>249.8</v>
      </c>
      <c r="O42" s="4">
        <f>_xlfn.NUMBERVALUE(REPLACE('[1]Rate Sheet'!O96,6,1,""))</f>
        <v>176.8</v>
      </c>
      <c r="P42" s="4">
        <f>_xlfn.NUMBERVALUE(REPLACE('[1]Rate Sheet'!P96,6,1,""))</f>
        <v>190.2</v>
      </c>
    </row>
    <row r="43" spans="1:16" x14ac:dyDescent="0.3">
      <c r="A43" s="2">
        <v>42</v>
      </c>
      <c r="B43" s="4">
        <f>_xlfn.NUMBERVALUE(REPLACE('[1]Rate Sheet'!B97,6,1,""))</f>
        <v>90.29</v>
      </c>
      <c r="C43" s="4">
        <f>_xlfn.NUMBERVALUE(REPLACE('[1]Rate Sheet'!C97,6,1,""))</f>
        <v>100.8</v>
      </c>
      <c r="D43" s="4">
        <f>_xlfn.NUMBERVALUE(REPLACE('[1]Rate Sheet'!D97,6,1,""))</f>
        <v>99.82</v>
      </c>
      <c r="E43" s="4">
        <f>_xlfn.NUMBERVALUE(REPLACE('[1]Rate Sheet'!E97,6,1,""))</f>
        <v>141.4</v>
      </c>
      <c r="F43" s="4">
        <f>_xlfn.NUMBERVALUE(REPLACE('[1]Rate Sheet'!F97,6,1,""))</f>
        <v>239.5</v>
      </c>
      <c r="G43" s="4">
        <f>_xlfn.NUMBERVALUE(REPLACE('[1]Rate Sheet'!G97,6,1,""))</f>
        <v>143</v>
      </c>
      <c r="H43" s="4">
        <f>_xlfn.NUMBERVALUE(REPLACE('[1]Rate Sheet'!H97,6,1,""))</f>
        <v>144.5</v>
      </c>
      <c r="I43" s="4">
        <f>_xlfn.NUMBERVALUE(REPLACE('[1]Rate Sheet'!I97,6,1,""))</f>
        <v>151.5</v>
      </c>
      <c r="J43" s="4">
        <f>_xlfn.NUMBERVALUE(REPLACE('[1]Rate Sheet'!J97,6,1,""))</f>
        <v>101.3</v>
      </c>
      <c r="K43" s="4">
        <f>_xlfn.NUMBERVALUE(REPLACE('[1]Rate Sheet'!K97,6,1,""))</f>
        <v>214.1</v>
      </c>
      <c r="L43" s="4">
        <f>_xlfn.NUMBERVALUE(REPLACE('[1]Rate Sheet'!L97,6,1,""))</f>
        <v>170.8</v>
      </c>
      <c r="M43" s="4">
        <f>_xlfn.NUMBERVALUE(REPLACE('[1]Rate Sheet'!M97,6,1,""))</f>
        <v>262</v>
      </c>
      <c r="N43" s="4">
        <f>_xlfn.NUMBERVALUE(REPLACE('[1]Rate Sheet'!N97,6,1,""))</f>
        <v>252.3</v>
      </c>
      <c r="O43" s="4">
        <f>_xlfn.NUMBERVALUE(REPLACE('[1]Rate Sheet'!O97,6,1,""))</f>
        <v>182.2</v>
      </c>
      <c r="P43" s="4">
        <f>_xlfn.NUMBERVALUE(REPLACE('[1]Rate Sheet'!P97,6,1,""))</f>
        <v>194.5</v>
      </c>
    </row>
    <row r="44" spans="1:16" x14ac:dyDescent="0.3">
      <c r="A44" s="2">
        <v>43</v>
      </c>
      <c r="B44" s="4">
        <f>_xlfn.NUMBERVALUE(REPLACE('[1]Rate Sheet'!B98,6,1,""))</f>
        <v>90.43</v>
      </c>
      <c r="C44" s="4">
        <f>_xlfn.NUMBERVALUE(REPLACE('[1]Rate Sheet'!C98,6,1,""))</f>
        <v>102.9</v>
      </c>
      <c r="D44" s="4">
        <f>_xlfn.NUMBERVALUE(REPLACE('[1]Rate Sheet'!D98,6,1,""))</f>
        <v>103.2</v>
      </c>
      <c r="E44" s="4">
        <f>_xlfn.NUMBERVALUE(REPLACE('[1]Rate Sheet'!E98,6,1,""))</f>
        <v>144.30000000000001</v>
      </c>
      <c r="F44" s="4">
        <f>_xlfn.NUMBERVALUE(REPLACE('[1]Rate Sheet'!F98,6,1,""))</f>
        <v>248.9</v>
      </c>
      <c r="G44" s="4">
        <f>_xlfn.NUMBERVALUE(REPLACE('[1]Rate Sheet'!G98,6,1,""))</f>
        <v>145.30000000000001</v>
      </c>
      <c r="H44" s="4">
        <f>_xlfn.NUMBERVALUE(REPLACE('[1]Rate Sheet'!H98,6,1,""))</f>
        <v>145.1</v>
      </c>
      <c r="I44" s="4">
        <f>_xlfn.NUMBERVALUE(REPLACE('[1]Rate Sheet'!I98,6,1,""))</f>
        <v>158.9</v>
      </c>
      <c r="J44" s="4">
        <f>_xlfn.NUMBERVALUE(REPLACE('[1]Rate Sheet'!J98,6,1,""))</f>
        <v>108.4</v>
      </c>
      <c r="K44" s="4">
        <f>_xlfn.NUMBERVALUE(REPLACE('[1]Rate Sheet'!K98,6,1,""))</f>
        <v>218.1</v>
      </c>
      <c r="L44" s="4">
        <f>_xlfn.NUMBERVALUE(REPLACE('[1]Rate Sheet'!L98,6,1,""))</f>
        <v>181.1</v>
      </c>
      <c r="M44" s="4">
        <f>_xlfn.NUMBERVALUE(REPLACE('[1]Rate Sheet'!M98,6,1,""))</f>
        <v>262.5</v>
      </c>
      <c r="N44" s="4">
        <f>_xlfn.NUMBERVALUE(REPLACE('[1]Rate Sheet'!N98,6,1,""))</f>
        <v>273.7</v>
      </c>
      <c r="O44" s="4">
        <f>_xlfn.NUMBERVALUE(REPLACE('[1]Rate Sheet'!O98,6,1,""))</f>
        <v>182.7</v>
      </c>
      <c r="P44" s="4">
        <f>_xlfn.NUMBERVALUE(REPLACE('[1]Rate Sheet'!P98,6,1,""))</f>
        <v>197.3</v>
      </c>
    </row>
    <row r="45" spans="1:16" x14ac:dyDescent="0.3">
      <c r="A45" s="2">
        <v>44</v>
      </c>
      <c r="B45" s="4">
        <f>_xlfn.NUMBERVALUE(REPLACE('[1]Rate Sheet'!B99,6,1,""))</f>
        <v>92.8</v>
      </c>
      <c r="C45" s="4">
        <f>_xlfn.NUMBERVALUE(REPLACE('[1]Rate Sheet'!C99,6,1,""))</f>
        <v>104.5</v>
      </c>
      <c r="D45" s="4">
        <f>_xlfn.NUMBERVALUE(REPLACE('[1]Rate Sheet'!D99,6,1,""))</f>
        <v>103.5</v>
      </c>
      <c r="E45" s="4">
        <f>_xlfn.NUMBERVALUE(REPLACE('[1]Rate Sheet'!E99,6,1,""))</f>
        <v>150.19999999999999</v>
      </c>
      <c r="F45" s="4">
        <f>_xlfn.NUMBERVALUE(REPLACE('[1]Rate Sheet'!F99,6,1,""))</f>
        <v>256.8</v>
      </c>
      <c r="G45" s="4">
        <f>_xlfn.NUMBERVALUE(REPLACE('[1]Rate Sheet'!G99,6,1,""))</f>
        <v>147.6</v>
      </c>
      <c r="H45" s="4">
        <f>_xlfn.NUMBERVALUE(REPLACE('[1]Rate Sheet'!H99,6,1,""))</f>
        <v>149.1</v>
      </c>
      <c r="I45" s="4">
        <f>_xlfn.NUMBERVALUE(REPLACE('[1]Rate Sheet'!I99,6,1,""))</f>
        <v>162.19999999999999</v>
      </c>
      <c r="J45" s="4">
        <f>_xlfn.NUMBERVALUE(REPLACE('[1]Rate Sheet'!J99,6,1,""))</f>
        <v>110.5</v>
      </c>
      <c r="K45" s="4">
        <f>_xlfn.NUMBERVALUE(REPLACE('[1]Rate Sheet'!K99,6,1,""))</f>
        <v>222.1</v>
      </c>
      <c r="L45" s="4">
        <f>_xlfn.NUMBERVALUE(REPLACE('[1]Rate Sheet'!L99,6,1,""))</f>
        <v>189.1</v>
      </c>
      <c r="M45" s="4">
        <f>_xlfn.NUMBERVALUE(REPLACE('[1]Rate Sheet'!M99,6,1,""))</f>
        <v>262.7</v>
      </c>
      <c r="N45" s="4">
        <f>_xlfn.NUMBERVALUE(REPLACE('[1]Rate Sheet'!N99,6,1,""))</f>
        <v>275.89999999999998</v>
      </c>
      <c r="O45" s="4">
        <f>_xlfn.NUMBERVALUE(REPLACE('[1]Rate Sheet'!O99,6,1,""))</f>
        <v>193.4</v>
      </c>
      <c r="P45" s="4">
        <f>_xlfn.NUMBERVALUE(REPLACE('[1]Rate Sheet'!P99,6,1,""))</f>
        <v>198.1</v>
      </c>
    </row>
    <row r="46" spans="1:16" x14ac:dyDescent="0.3">
      <c r="A46" s="2">
        <v>45</v>
      </c>
      <c r="B46" s="4">
        <f>_xlfn.NUMBERVALUE(REPLACE('[1]Rate Sheet'!B100,6,1,""))</f>
        <v>93.04</v>
      </c>
      <c r="C46" s="4">
        <f>_xlfn.NUMBERVALUE(REPLACE('[1]Rate Sheet'!C100,6,1,""))</f>
        <v>105.8</v>
      </c>
      <c r="D46" s="4">
        <f>_xlfn.NUMBERVALUE(REPLACE('[1]Rate Sheet'!D100,6,1,""))</f>
        <v>103.8</v>
      </c>
      <c r="E46" s="4">
        <f>_xlfn.NUMBERVALUE(REPLACE('[1]Rate Sheet'!E100,6,1,""))</f>
        <v>151.80000000000001</v>
      </c>
      <c r="F46" s="4">
        <f>_xlfn.NUMBERVALUE(REPLACE('[1]Rate Sheet'!F100,6,1,""))</f>
        <v>258</v>
      </c>
      <c r="G46" s="4">
        <f>_xlfn.NUMBERVALUE(REPLACE('[1]Rate Sheet'!G100,6,1,""))</f>
        <v>149.9</v>
      </c>
      <c r="H46" s="4">
        <f>_xlfn.NUMBERVALUE(REPLACE('[1]Rate Sheet'!H100,6,1,""))</f>
        <v>151.5</v>
      </c>
      <c r="I46" s="4">
        <f>_xlfn.NUMBERVALUE(REPLACE('[1]Rate Sheet'!I100,6,1,""))</f>
        <v>169.1</v>
      </c>
      <c r="J46" s="4">
        <f>_xlfn.NUMBERVALUE(REPLACE('[1]Rate Sheet'!J100,6,1,""))</f>
        <v>110.8</v>
      </c>
      <c r="K46" s="4">
        <f>_xlfn.NUMBERVALUE(REPLACE('[1]Rate Sheet'!K100,6,1,""))</f>
        <v>226.1</v>
      </c>
      <c r="L46" s="4">
        <f>_xlfn.NUMBERVALUE(REPLACE('[1]Rate Sheet'!L100,6,1,""))</f>
        <v>192.5</v>
      </c>
      <c r="M46" s="4">
        <f>_xlfn.NUMBERVALUE(REPLACE('[1]Rate Sheet'!M100,6,1,""))</f>
        <v>262.8</v>
      </c>
      <c r="N46" s="4">
        <f>_xlfn.NUMBERVALUE(REPLACE('[1]Rate Sheet'!N100,6,1,""))</f>
        <v>276.39999999999998</v>
      </c>
      <c r="O46" s="4">
        <f>_xlfn.NUMBERVALUE(REPLACE('[1]Rate Sheet'!O100,6,1,""))</f>
        <v>195.1</v>
      </c>
      <c r="P46" s="4">
        <f>_xlfn.NUMBERVALUE(REPLACE('[1]Rate Sheet'!P100,6,1,""))</f>
        <v>198.1</v>
      </c>
    </row>
    <row r="47" spans="1:16" x14ac:dyDescent="0.3">
      <c r="A47" s="2">
        <v>46</v>
      </c>
      <c r="B47" s="4">
        <f>_xlfn.NUMBERVALUE(REPLACE('[1]Rate Sheet'!B101,6,1,""))</f>
        <v>95.29</v>
      </c>
      <c r="C47" s="4">
        <f>_xlfn.NUMBERVALUE(REPLACE('[1]Rate Sheet'!C101,6,1,""))</f>
        <v>108.1</v>
      </c>
      <c r="D47" s="4">
        <f>_xlfn.NUMBERVALUE(REPLACE('[1]Rate Sheet'!D101,6,1,""))</f>
        <v>108.2</v>
      </c>
      <c r="E47" s="4">
        <f>_xlfn.NUMBERVALUE(REPLACE('[1]Rate Sheet'!E101,6,1,""))</f>
        <v>155</v>
      </c>
      <c r="F47" s="4">
        <f>_xlfn.NUMBERVALUE(REPLACE('[1]Rate Sheet'!F101,6,1,""))</f>
        <v>282.8</v>
      </c>
      <c r="G47" s="4">
        <f>_xlfn.NUMBERVALUE(REPLACE('[1]Rate Sheet'!G101,6,1,""))</f>
        <v>152.19999999999999</v>
      </c>
      <c r="H47" s="4">
        <f>_xlfn.NUMBERVALUE(REPLACE('[1]Rate Sheet'!H101,6,1,""))</f>
        <v>153.1</v>
      </c>
      <c r="I47" s="4">
        <f>_xlfn.NUMBERVALUE(REPLACE('[1]Rate Sheet'!I101,6,1,""))</f>
        <v>169.8</v>
      </c>
      <c r="J47" s="4">
        <f>_xlfn.NUMBERVALUE(REPLACE('[1]Rate Sheet'!J101,6,1,""))</f>
        <v>118.3</v>
      </c>
      <c r="K47" s="4">
        <f>_xlfn.NUMBERVALUE(REPLACE('[1]Rate Sheet'!K101,6,1,""))</f>
        <v>233.4</v>
      </c>
      <c r="L47" s="4">
        <f>_xlfn.NUMBERVALUE(REPLACE('[1]Rate Sheet'!L101,6,1,""))</f>
        <v>193.9</v>
      </c>
      <c r="M47" s="4">
        <f>_xlfn.NUMBERVALUE(REPLACE('[1]Rate Sheet'!M101,6,1,""))</f>
        <v>262.8</v>
      </c>
      <c r="N47" s="4">
        <f>_xlfn.NUMBERVALUE(REPLACE('[1]Rate Sheet'!N101,6,1,""))</f>
        <v>287.39999999999998</v>
      </c>
      <c r="O47" s="4">
        <f>_xlfn.NUMBERVALUE(REPLACE('[1]Rate Sheet'!O101,6,1,""))</f>
        <v>197</v>
      </c>
      <c r="P47" s="4">
        <f>_xlfn.NUMBERVALUE(REPLACE('[1]Rate Sheet'!P101,6,1,""))</f>
        <v>198.2</v>
      </c>
    </row>
    <row r="48" spans="1:16" x14ac:dyDescent="0.3">
      <c r="A48" s="2">
        <v>47</v>
      </c>
      <c r="B48" s="4">
        <f>_xlfn.NUMBERVALUE(REPLACE('[1]Rate Sheet'!B102,6,1,""))</f>
        <v>96.71</v>
      </c>
      <c r="C48" s="4">
        <f>_xlfn.NUMBERVALUE(REPLACE('[1]Rate Sheet'!C102,6,1,""))</f>
        <v>109.2</v>
      </c>
      <c r="D48" s="4">
        <f>_xlfn.NUMBERVALUE(REPLACE('[1]Rate Sheet'!D102,6,1,""))</f>
        <v>109.9</v>
      </c>
      <c r="E48" s="4">
        <f>_xlfn.NUMBERVALUE(REPLACE('[1]Rate Sheet'!E102,6,1,""))</f>
        <v>157.6</v>
      </c>
      <c r="F48" s="4">
        <f>_xlfn.NUMBERVALUE(REPLACE('[1]Rate Sheet'!F102,6,1,""))</f>
        <v>285.2</v>
      </c>
      <c r="G48" s="4">
        <f>_xlfn.NUMBERVALUE(REPLACE('[1]Rate Sheet'!G102,6,1,""))</f>
        <v>153.9</v>
      </c>
      <c r="H48" s="4">
        <f>_xlfn.NUMBERVALUE(REPLACE('[1]Rate Sheet'!H102,6,1,""))</f>
        <v>155.6</v>
      </c>
      <c r="I48" s="4">
        <f>_xlfn.NUMBERVALUE(REPLACE('[1]Rate Sheet'!I102,6,1,""))</f>
        <v>170.2</v>
      </c>
      <c r="J48" s="4">
        <f>_xlfn.NUMBERVALUE(REPLACE('[1]Rate Sheet'!J102,6,1,""))</f>
        <v>119</v>
      </c>
      <c r="K48" s="4">
        <f>_xlfn.NUMBERVALUE(REPLACE('[1]Rate Sheet'!K102,6,1,""))</f>
        <v>234.1</v>
      </c>
      <c r="L48" s="4">
        <f>_xlfn.NUMBERVALUE(REPLACE('[1]Rate Sheet'!L102,6,1,""))</f>
        <v>194</v>
      </c>
      <c r="M48" s="4">
        <f>_xlfn.NUMBERVALUE(REPLACE('[1]Rate Sheet'!M102,6,1,""))</f>
        <v>263</v>
      </c>
      <c r="N48" s="4">
        <f>_xlfn.NUMBERVALUE(REPLACE('[1]Rate Sheet'!N102,6,1,""))</f>
        <v>289.8</v>
      </c>
      <c r="O48" s="4">
        <f>_xlfn.NUMBERVALUE(REPLACE('[1]Rate Sheet'!O102,6,1,""))</f>
        <v>197.1</v>
      </c>
      <c r="P48" s="4">
        <f>_xlfn.NUMBERVALUE(REPLACE('[1]Rate Sheet'!P102,6,1,""))</f>
        <v>198.2</v>
      </c>
    </row>
    <row r="49" spans="1:16" x14ac:dyDescent="0.3">
      <c r="A49" s="2">
        <v>48</v>
      </c>
      <c r="B49" s="4">
        <f>_xlfn.NUMBERVALUE(REPLACE('[1]Rate Sheet'!B103,6,1,""))</f>
        <v>98</v>
      </c>
      <c r="C49" s="4">
        <f>_xlfn.NUMBERVALUE(REPLACE('[1]Rate Sheet'!C103,6,1,""))</f>
        <v>111.2</v>
      </c>
      <c r="D49" s="4">
        <f>_xlfn.NUMBERVALUE(REPLACE('[1]Rate Sheet'!D103,6,1,""))</f>
        <v>111.4</v>
      </c>
      <c r="E49" s="4">
        <f>_xlfn.NUMBERVALUE(REPLACE('[1]Rate Sheet'!E103,6,1,""))</f>
        <v>158</v>
      </c>
      <c r="F49" s="4">
        <f>_xlfn.NUMBERVALUE(REPLACE('[1]Rate Sheet'!F103,6,1,""))</f>
        <v>294.3</v>
      </c>
      <c r="G49" s="4">
        <f>_xlfn.NUMBERVALUE(REPLACE('[1]Rate Sheet'!G103,6,1,""))</f>
        <v>156.30000000000001</v>
      </c>
      <c r="H49" s="4">
        <f>_xlfn.NUMBERVALUE(REPLACE('[1]Rate Sheet'!H103,6,1,""))</f>
        <v>155.80000000000001</v>
      </c>
      <c r="I49" s="4">
        <f>_xlfn.NUMBERVALUE(REPLACE('[1]Rate Sheet'!I103,6,1,""))</f>
        <v>179.1</v>
      </c>
      <c r="J49" s="4">
        <f>_xlfn.NUMBERVALUE(REPLACE('[1]Rate Sheet'!J103,6,1,""))</f>
        <v>119.1</v>
      </c>
      <c r="K49" s="4">
        <f>_xlfn.NUMBERVALUE(REPLACE('[1]Rate Sheet'!K103,6,1,""))</f>
        <v>238.1</v>
      </c>
      <c r="L49" s="4">
        <f>_xlfn.NUMBERVALUE(REPLACE('[1]Rate Sheet'!L103,6,1,""))</f>
        <v>194.1</v>
      </c>
      <c r="M49" s="4">
        <f>_xlfn.NUMBERVALUE(REPLACE('[1]Rate Sheet'!M103,6,1,""))</f>
        <v>266</v>
      </c>
      <c r="N49" s="4">
        <f>_xlfn.NUMBERVALUE(REPLACE('[1]Rate Sheet'!N103,6,1,""))</f>
        <v>290.10000000000002</v>
      </c>
      <c r="O49" s="4">
        <f>_xlfn.NUMBERVALUE(REPLACE('[1]Rate Sheet'!O103,6,1,""))</f>
        <v>197.4</v>
      </c>
      <c r="P49" s="4">
        <f>_xlfn.NUMBERVALUE(REPLACE('[1]Rate Sheet'!P103,6,1,""))</f>
        <v>198.3</v>
      </c>
    </row>
    <row r="50" spans="1:16" x14ac:dyDescent="0.3">
      <c r="A50" s="2">
        <v>49</v>
      </c>
      <c r="B50" s="4">
        <f>_xlfn.NUMBERVALUE(REPLACE('[1]Rate Sheet'!B104,6,1,""))</f>
        <v>98.16</v>
      </c>
      <c r="C50" s="4">
        <f>_xlfn.NUMBERVALUE(REPLACE('[1]Rate Sheet'!C104,6,1,""))</f>
        <v>112.3</v>
      </c>
      <c r="D50" s="4">
        <f>_xlfn.NUMBERVALUE(REPLACE('[1]Rate Sheet'!D104,6,1,""))</f>
        <v>111.5</v>
      </c>
      <c r="E50" s="4">
        <f>_xlfn.NUMBERVALUE(REPLACE('[1]Rate Sheet'!E104,6,1,""))</f>
        <v>162.1</v>
      </c>
      <c r="F50" s="4">
        <f>_xlfn.NUMBERVALUE(REPLACE('[1]Rate Sheet'!F104,6,1,""))</f>
        <v>299.8</v>
      </c>
      <c r="G50" s="4">
        <f>_xlfn.NUMBERVALUE(REPLACE('[1]Rate Sheet'!G104,6,1,""))</f>
        <v>158.69999999999999</v>
      </c>
      <c r="H50" s="4">
        <f>_xlfn.NUMBERVALUE(REPLACE('[1]Rate Sheet'!H104,6,1,""))</f>
        <v>160.4</v>
      </c>
      <c r="I50" s="4">
        <f>_xlfn.NUMBERVALUE(REPLACE('[1]Rate Sheet'!I104,6,1,""))</f>
        <v>180</v>
      </c>
      <c r="J50" s="4">
        <f>_xlfn.NUMBERVALUE(REPLACE('[1]Rate Sheet'!J104,6,1,""))</f>
        <v>119.4</v>
      </c>
      <c r="K50" s="4">
        <f>_xlfn.NUMBERVALUE(REPLACE('[1]Rate Sheet'!K104,6,1,""))</f>
        <v>242</v>
      </c>
      <c r="L50" s="4">
        <f>_xlfn.NUMBERVALUE(REPLACE('[1]Rate Sheet'!L104,6,1,""))</f>
        <v>194.8</v>
      </c>
      <c r="M50" s="4">
        <f>_xlfn.NUMBERVALUE(REPLACE('[1]Rate Sheet'!M104,6,1,""))</f>
        <v>266.3</v>
      </c>
      <c r="N50" s="4">
        <f>_xlfn.NUMBERVALUE(REPLACE('[1]Rate Sheet'!N104,6,1,""))</f>
        <v>290.10000000000002</v>
      </c>
      <c r="O50" s="4">
        <f>_xlfn.NUMBERVALUE(REPLACE('[1]Rate Sheet'!O104,6,1,""))</f>
        <v>202.5</v>
      </c>
      <c r="P50" s="4">
        <f>_xlfn.NUMBERVALUE(REPLACE('[1]Rate Sheet'!P104,6,1,""))</f>
        <v>198.3</v>
      </c>
    </row>
    <row r="51" spans="1:16" x14ac:dyDescent="0.3">
      <c r="A51" s="2">
        <v>50</v>
      </c>
      <c r="B51" s="4">
        <f>_xlfn.NUMBERVALUE(REPLACE('[1]Rate Sheet'!B105,6,1,""))</f>
        <v>100.5</v>
      </c>
      <c r="C51" s="4">
        <f>_xlfn.NUMBERVALUE(REPLACE('[1]Rate Sheet'!C105,6,1,""))</f>
        <v>112.4</v>
      </c>
      <c r="D51" s="4">
        <f>_xlfn.NUMBERVALUE(REPLACE('[1]Rate Sheet'!D105,6,1,""))</f>
        <v>111.6</v>
      </c>
      <c r="E51" s="4">
        <f>_xlfn.NUMBERVALUE(REPLACE('[1]Rate Sheet'!E105,6,1,""))</f>
        <v>162.5</v>
      </c>
      <c r="F51" s="4">
        <f>_xlfn.NUMBERVALUE(REPLACE('[1]Rate Sheet'!F105,6,1,""))</f>
        <v>301.8</v>
      </c>
      <c r="G51" s="4">
        <f>_xlfn.NUMBERVALUE(REPLACE('[1]Rate Sheet'!G105,6,1,""))</f>
        <v>161</v>
      </c>
      <c r="H51" s="4">
        <f>_xlfn.NUMBERVALUE(REPLACE('[1]Rate Sheet'!H105,6,1,""))</f>
        <v>162.69999999999999</v>
      </c>
      <c r="I51" s="4">
        <f>_xlfn.NUMBERVALUE(REPLACE('[1]Rate Sheet'!I105,6,1,""))</f>
        <v>181.9</v>
      </c>
      <c r="J51" s="4">
        <f>_xlfn.NUMBERVALUE(REPLACE('[1]Rate Sheet'!J105,6,1,""))</f>
        <v>124.3</v>
      </c>
      <c r="K51" s="4">
        <f>_xlfn.NUMBERVALUE(REPLACE('[1]Rate Sheet'!K105,6,1,""))</f>
        <v>245.7</v>
      </c>
      <c r="L51" s="4">
        <f>_xlfn.NUMBERVALUE(REPLACE('[1]Rate Sheet'!L105,6,1,""))</f>
        <v>209.5</v>
      </c>
      <c r="M51" s="4">
        <f>_xlfn.NUMBERVALUE(REPLACE('[1]Rate Sheet'!M105,6,1,""))</f>
        <v>268.10000000000002</v>
      </c>
      <c r="N51" s="4">
        <f>_xlfn.NUMBERVALUE(REPLACE('[1]Rate Sheet'!N105,6,1,""))</f>
        <v>290.2</v>
      </c>
      <c r="O51" s="4">
        <f>_xlfn.NUMBERVALUE(REPLACE('[1]Rate Sheet'!O105,6,1,""))</f>
        <v>203</v>
      </c>
      <c r="P51" s="4">
        <f>_xlfn.NUMBERVALUE(REPLACE('[1]Rate Sheet'!P105,6,1,""))</f>
        <v>199.5</v>
      </c>
    </row>
    <row r="52" spans="1:16" x14ac:dyDescent="0.3">
      <c r="A52" s="2">
        <v>51</v>
      </c>
      <c r="B52" s="4">
        <f>_xlfn.NUMBERVALUE(REPLACE('[1]Rate Sheet'!B106,6,1,""))</f>
        <v>100.7</v>
      </c>
      <c r="C52" s="4">
        <f>_xlfn.NUMBERVALUE(REPLACE('[1]Rate Sheet'!C106,6,1,""))</f>
        <v>114.5</v>
      </c>
      <c r="D52" s="4">
        <f>_xlfn.NUMBERVALUE(REPLACE('[1]Rate Sheet'!D106,6,1,""))</f>
        <v>113.3</v>
      </c>
      <c r="E52" s="4">
        <f>_xlfn.NUMBERVALUE(REPLACE('[1]Rate Sheet'!E106,6,1,""))</f>
        <v>167.1</v>
      </c>
      <c r="F52" s="4">
        <f>_xlfn.NUMBERVALUE(REPLACE('[1]Rate Sheet'!F106,6,1,""))</f>
        <v>309.60000000000002</v>
      </c>
      <c r="G52" s="4">
        <f>_xlfn.NUMBERVALUE(REPLACE('[1]Rate Sheet'!G106,6,1,""))</f>
        <v>161.19999999999999</v>
      </c>
      <c r="H52" s="4">
        <f>_xlfn.NUMBERVALUE(REPLACE('[1]Rate Sheet'!H106,6,1,""))</f>
        <v>162.9</v>
      </c>
      <c r="I52" s="4">
        <f>_xlfn.NUMBERVALUE(REPLACE('[1]Rate Sheet'!I106,6,1,""))</f>
        <v>182.6</v>
      </c>
      <c r="J52" s="4">
        <f>_xlfn.NUMBERVALUE(REPLACE('[1]Rate Sheet'!J106,6,1,""))</f>
        <v>131.5</v>
      </c>
      <c r="K52" s="4">
        <f>_xlfn.NUMBERVALUE(REPLACE('[1]Rate Sheet'!K106,6,1,""))</f>
        <v>246.1</v>
      </c>
      <c r="L52" s="4">
        <f>_xlfn.NUMBERVALUE(REPLACE('[1]Rate Sheet'!L106,6,1,""))</f>
        <v>212.3</v>
      </c>
      <c r="M52" s="4">
        <f>_xlfn.NUMBERVALUE(REPLACE('[1]Rate Sheet'!M106,6,1,""))</f>
        <v>304.10000000000002</v>
      </c>
      <c r="N52" s="4">
        <f>_xlfn.NUMBERVALUE(REPLACE('[1]Rate Sheet'!N106,6,1,""))</f>
        <v>291.5</v>
      </c>
      <c r="O52" s="4">
        <f>_xlfn.NUMBERVALUE(REPLACE('[1]Rate Sheet'!O106,6,1,""))</f>
        <v>203</v>
      </c>
      <c r="P52" s="4">
        <f>_xlfn.NUMBERVALUE(REPLACE('[1]Rate Sheet'!P106,6,1,""))</f>
        <v>223.4</v>
      </c>
    </row>
    <row r="53" spans="1:16" x14ac:dyDescent="0.3">
      <c r="A53" s="2">
        <v>52</v>
      </c>
      <c r="B53" s="4">
        <f>_xlfn.NUMBERVALUE(REPLACE('[1]Rate Sheet'!B107,6,1,""))</f>
        <v>100.7</v>
      </c>
      <c r="C53" s="4">
        <f>_xlfn.NUMBERVALUE(REPLACE('[1]Rate Sheet'!C107,6,1,""))</f>
        <v>115.8</v>
      </c>
      <c r="D53" s="4">
        <f>_xlfn.NUMBERVALUE(REPLACE('[1]Rate Sheet'!D107,6,1,""))</f>
        <v>113.5</v>
      </c>
      <c r="E53" s="4">
        <f>_xlfn.NUMBERVALUE(REPLACE('[1]Rate Sheet'!E107,6,1,""))</f>
        <v>169.1</v>
      </c>
      <c r="F53" s="4">
        <f>_xlfn.NUMBERVALUE(REPLACE('[1]Rate Sheet'!F107,6,1,""))</f>
        <v>310.39999999999998</v>
      </c>
      <c r="G53" s="4">
        <f>_xlfn.NUMBERVALUE(REPLACE('[1]Rate Sheet'!G107,6,1,""))</f>
        <v>161.4</v>
      </c>
      <c r="H53" s="4">
        <f>_xlfn.NUMBERVALUE(REPLACE('[1]Rate Sheet'!H107,6,1,""))</f>
        <v>165.5</v>
      </c>
      <c r="I53" s="4">
        <f>_xlfn.NUMBERVALUE(REPLACE('[1]Rate Sheet'!I107,6,1,""))</f>
        <v>183.3</v>
      </c>
      <c r="J53" s="4">
        <f>_xlfn.NUMBERVALUE(REPLACE('[1]Rate Sheet'!J107,6,1,""))</f>
        <v>132.80000000000001</v>
      </c>
      <c r="K53" s="4">
        <f>_xlfn.NUMBERVALUE(REPLACE('[1]Rate Sheet'!K107,6,1,""))</f>
        <v>255.3</v>
      </c>
      <c r="L53" s="4">
        <f>_xlfn.NUMBERVALUE(REPLACE('[1]Rate Sheet'!L107,6,1,""))</f>
        <v>212.6</v>
      </c>
      <c r="M53" s="4">
        <f>_xlfn.NUMBERVALUE(REPLACE('[1]Rate Sheet'!M107,6,1,""))</f>
        <v>307.8</v>
      </c>
      <c r="N53" s="4">
        <f>_xlfn.NUMBERVALUE(REPLACE('[1]Rate Sheet'!N107,6,1,""))</f>
        <v>317</v>
      </c>
      <c r="O53" s="4">
        <f>_xlfn.NUMBERVALUE(REPLACE('[1]Rate Sheet'!O107,6,1,""))</f>
        <v>203.4</v>
      </c>
      <c r="P53" s="4">
        <f>_xlfn.NUMBERVALUE(REPLACE('[1]Rate Sheet'!P107,6,1,""))</f>
        <v>225.8</v>
      </c>
    </row>
    <row r="54" spans="1:16" x14ac:dyDescent="0.3">
      <c r="A54" s="2">
        <v>53</v>
      </c>
      <c r="B54" s="4">
        <f>_xlfn.NUMBERVALUE(REPLACE('[1]Rate Sheet'!B108,6,1,""))</f>
        <v>100.8</v>
      </c>
      <c r="C54" s="4">
        <f>_xlfn.NUMBERVALUE(REPLACE('[1]Rate Sheet'!C108,6,1,""))</f>
        <v>116.6</v>
      </c>
      <c r="D54" s="4">
        <f>_xlfn.NUMBERVALUE(REPLACE('[1]Rate Sheet'!D108,6,1,""))</f>
        <v>117.9</v>
      </c>
      <c r="E54" s="4">
        <f>_xlfn.NUMBERVALUE(REPLACE('[1]Rate Sheet'!E108,6,1,""))</f>
        <v>169.3</v>
      </c>
      <c r="F54" s="4">
        <f>_xlfn.NUMBERVALUE(REPLACE('[1]Rate Sheet'!F108,6,1,""))</f>
        <v>310.5</v>
      </c>
      <c r="G54" s="4">
        <f>_xlfn.NUMBERVALUE(REPLACE('[1]Rate Sheet'!G108,6,1,""))</f>
        <v>164.1</v>
      </c>
      <c r="H54" s="4">
        <f>_xlfn.NUMBERVALUE(REPLACE('[1]Rate Sheet'!H108,6,1,""))</f>
        <v>165.8</v>
      </c>
      <c r="I54" s="4">
        <f>_xlfn.NUMBERVALUE(REPLACE('[1]Rate Sheet'!I108,6,1,""))</f>
        <v>193.2</v>
      </c>
      <c r="J54" s="4">
        <f>_xlfn.NUMBERVALUE(REPLACE('[1]Rate Sheet'!J108,6,1,""))</f>
        <v>132.9</v>
      </c>
      <c r="K54" s="4">
        <f>_xlfn.NUMBERVALUE(REPLACE('[1]Rate Sheet'!K108,6,1,""))</f>
        <v>256.2</v>
      </c>
      <c r="L54" s="4">
        <f>_xlfn.NUMBERVALUE(REPLACE('[1]Rate Sheet'!L108,6,1,""))</f>
        <v>218.1</v>
      </c>
      <c r="M54" s="4">
        <f>_xlfn.NUMBERVALUE(REPLACE('[1]Rate Sheet'!M108,6,1,""))</f>
        <v>309.5</v>
      </c>
      <c r="N54" s="4">
        <f>_xlfn.NUMBERVALUE(REPLACE('[1]Rate Sheet'!N108,6,1,""))</f>
        <v>319.60000000000002</v>
      </c>
      <c r="O54" s="4">
        <f>_xlfn.NUMBERVALUE(REPLACE('[1]Rate Sheet'!O108,6,1,""))</f>
        <v>211.2</v>
      </c>
      <c r="P54" s="4">
        <f>_xlfn.NUMBERVALUE(REPLACE('[1]Rate Sheet'!P108,6,1,""))</f>
        <v>234.7</v>
      </c>
    </row>
    <row r="55" spans="1:16" x14ac:dyDescent="0.3">
      <c r="A55" s="2">
        <v>54</v>
      </c>
      <c r="B55" s="4">
        <f>_xlfn.NUMBERVALUE(REPLACE('[1]Rate Sheet'!B109,6,1,""))</f>
        <v>100.8</v>
      </c>
      <c r="C55" s="4">
        <f>_xlfn.NUMBERVALUE(REPLACE('[1]Rate Sheet'!C109,6,1,""))</f>
        <v>117.6</v>
      </c>
      <c r="D55" s="4">
        <f>_xlfn.NUMBERVALUE(REPLACE('[1]Rate Sheet'!D109,6,1,""))</f>
        <v>119.1</v>
      </c>
      <c r="E55" s="4">
        <f>_xlfn.NUMBERVALUE(REPLACE('[1]Rate Sheet'!E109,6,1,""))</f>
        <v>172.7</v>
      </c>
      <c r="F55" s="4">
        <f>_xlfn.NUMBERVALUE(REPLACE('[1]Rate Sheet'!F109,6,1,""))</f>
        <v>310.89999999999998</v>
      </c>
      <c r="G55" s="4">
        <f>_xlfn.NUMBERVALUE(REPLACE('[1]Rate Sheet'!G109,6,1,""))</f>
        <v>166.7</v>
      </c>
      <c r="H55" s="4">
        <f>_xlfn.NUMBERVALUE(REPLACE('[1]Rate Sheet'!H109,6,1,""))</f>
        <v>166</v>
      </c>
      <c r="I55" s="4">
        <f>_xlfn.NUMBERVALUE(REPLACE('[1]Rate Sheet'!I109,6,1,""))</f>
        <v>194.2</v>
      </c>
      <c r="J55" s="4">
        <f>_xlfn.NUMBERVALUE(REPLACE('[1]Rate Sheet'!J109,6,1,""))</f>
        <v>133</v>
      </c>
      <c r="K55" s="4">
        <f>_xlfn.NUMBERVALUE(REPLACE('[1]Rate Sheet'!K109,6,1,""))</f>
        <v>259.39999999999998</v>
      </c>
      <c r="L55" s="4">
        <f>_xlfn.NUMBERVALUE(REPLACE('[1]Rate Sheet'!L109,6,1,""))</f>
        <v>218.6</v>
      </c>
      <c r="M55" s="4">
        <f>_xlfn.NUMBERVALUE(REPLACE('[1]Rate Sheet'!M109,6,1,""))</f>
        <v>309.8</v>
      </c>
      <c r="N55" s="4">
        <f>_xlfn.NUMBERVALUE(REPLACE('[1]Rate Sheet'!N109,6,1,""))</f>
        <v>319.89999999999998</v>
      </c>
      <c r="O55" s="4">
        <f>_xlfn.NUMBERVALUE(REPLACE('[1]Rate Sheet'!O109,6,1,""))</f>
        <v>212</v>
      </c>
      <c r="P55" s="4">
        <f>_xlfn.NUMBERVALUE(REPLACE('[1]Rate Sheet'!P109,6,1,""))</f>
        <v>235.6</v>
      </c>
    </row>
    <row r="56" spans="1:16" x14ac:dyDescent="0.3">
      <c r="A56" s="2">
        <v>55</v>
      </c>
      <c r="B56" s="4">
        <f>_xlfn.NUMBERVALUE(REPLACE('[1]Rate Sheet'!B110,6,1,""))</f>
        <v>100.9</v>
      </c>
      <c r="C56" s="4">
        <f>_xlfn.NUMBERVALUE(REPLACE('[1]Rate Sheet'!C110,6,1,""))</f>
        <v>118.7</v>
      </c>
      <c r="D56" s="4">
        <f>_xlfn.NUMBERVALUE(REPLACE('[1]Rate Sheet'!D110,6,1,""))</f>
        <v>120.3</v>
      </c>
      <c r="E56" s="4">
        <f>_xlfn.NUMBERVALUE(REPLACE('[1]Rate Sheet'!E110,6,1,""))</f>
        <v>175.4</v>
      </c>
      <c r="F56" s="4">
        <f>_xlfn.NUMBERVALUE(REPLACE('[1]Rate Sheet'!F110,6,1,""))</f>
        <v>316.2</v>
      </c>
      <c r="G56" s="4">
        <f>_xlfn.NUMBERVALUE(REPLACE('[1]Rate Sheet'!G110,6,1,""))</f>
        <v>169.2</v>
      </c>
      <c r="H56" s="4">
        <f>_xlfn.NUMBERVALUE(REPLACE('[1]Rate Sheet'!H110,6,1,""))</f>
        <v>169.2</v>
      </c>
      <c r="I56" s="4">
        <f>_xlfn.NUMBERVALUE(REPLACE('[1]Rate Sheet'!I110,6,1,""))</f>
        <v>194.4</v>
      </c>
      <c r="J56" s="4">
        <f>_xlfn.NUMBERVALUE(REPLACE('[1]Rate Sheet'!J110,6,1,""))</f>
        <v>133.69999999999999</v>
      </c>
      <c r="K56" s="4">
        <f>_xlfn.NUMBERVALUE(REPLACE('[1]Rate Sheet'!K110,6,1,""))</f>
        <v>264.3</v>
      </c>
      <c r="L56" s="4">
        <f>_xlfn.NUMBERVALUE(REPLACE('[1]Rate Sheet'!L110,6,1,""))</f>
        <v>218.7</v>
      </c>
      <c r="M56" s="4">
        <f>_xlfn.NUMBERVALUE(REPLACE('[1]Rate Sheet'!M110,6,1,""))</f>
        <v>317</v>
      </c>
      <c r="N56" s="4">
        <f>_xlfn.NUMBERVALUE(REPLACE('[1]Rate Sheet'!N110,6,1,""))</f>
        <v>319.89999999999998</v>
      </c>
      <c r="O56" s="4">
        <f>_xlfn.NUMBERVALUE(REPLACE('[1]Rate Sheet'!O110,6,1,""))</f>
        <v>216.7</v>
      </c>
      <c r="P56" s="4">
        <f>_xlfn.NUMBERVALUE(REPLACE('[1]Rate Sheet'!P110,6,1,""))</f>
        <v>237.2</v>
      </c>
    </row>
    <row r="57" spans="1:16" x14ac:dyDescent="0.3">
      <c r="A57" s="2">
        <v>56</v>
      </c>
      <c r="B57" s="4">
        <f>_xlfn.NUMBERVALUE(REPLACE('[1]Rate Sheet'!B111,6,1,""))</f>
        <v>100.9</v>
      </c>
      <c r="C57" s="4">
        <f>_xlfn.NUMBERVALUE(REPLACE('[1]Rate Sheet'!C111,6,1,""))</f>
        <v>119.8</v>
      </c>
      <c r="D57" s="4">
        <f>_xlfn.NUMBERVALUE(REPLACE('[1]Rate Sheet'!D111,6,1,""))</f>
        <v>121.4</v>
      </c>
      <c r="E57" s="4">
        <f>_xlfn.NUMBERVALUE(REPLACE('[1]Rate Sheet'!E111,6,1,""))</f>
        <v>178.1</v>
      </c>
      <c r="F57" s="4">
        <f>_xlfn.NUMBERVALUE(REPLACE('[1]Rate Sheet'!F111,6,1,""))</f>
        <v>321.5</v>
      </c>
      <c r="G57" s="4">
        <f>_xlfn.NUMBERVALUE(REPLACE('[1]Rate Sheet'!G111,6,1,""))</f>
        <v>171.8</v>
      </c>
      <c r="H57" s="4">
        <f>_xlfn.NUMBERVALUE(REPLACE('[1]Rate Sheet'!H111,6,1,""))</f>
        <v>172.4</v>
      </c>
      <c r="I57" s="4">
        <f>_xlfn.NUMBERVALUE(REPLACE('[1]Rate Sheet'!I111,6,1,""))</f>
        <v>194.7</v>
      </c>
      <c r="J57" s="4">
        <f>_xlfn.NUMBERVALUE(REPLACE('[1]Rate Sheet'!J111,6,1,""))</f>
        <v>134.5</v>
      </c>
      <c r="K57" s="4">
        <f>_xlfn.NUMBERVALUE(REPLACE('[1]Rate Sheet'!K111,6,1,""))</f>
        <v>269.3</v>
      </c>
      <c r="L57" s="4">
        <f>_xlfn.NUMBERVALUE(REPLACE('[1]Rate Sheet'!L111,6,1,""))</f>
        <v>218.8</v>
      </c>
      <c r="M57" s="4">
        <f>_xlfn.NUMBERVALUE(REPLACE('[1]Rate Sheet'!M111,6,1,""))</f>
        <v>324.2</v>
      </c>
      <c r="N57" s="4">
        <f>_xlfn.NUMBERVALUE(REPLACE('[1]Rate Sheet'!N111,6,1,""))</f>
        <v>319.89999999999998</v>
      </c>
      <c r="O57" s="4">
        <f>_xlfn.NUMBERVALUE(REPLACE('[1]Rate Sheet'!O111,6,1,""))</f>
        <v>221.4</v>
      </c>
      <c r="P57" s="4">
        <f>_xlfn.NUMBERVALUE(REPLACE('[1]Rate Sheet'!P111,6,1,""))</f>
        <v>238.8</v>
      </c>
    </row>
    <row r="58" spans="1:16" x14ac:dyDescent="0.3">
      <c r="A58" s="2">
        <v>57</v>
      </c>
      <c r="B58" s="4">
        <f>_xlfn.NUMBERVALUE(REPLACE('[1]Rate Sheet'!B112,6,1,""))</f>
        <v>101</v>
      </c>
      <c r="C58" s="4">
        <f>_xlfn.NUMBERVALUE(REPLACE('[1]Rate Sheet'!C112,6,1,""))</f>
        <v>121</v>
      </c>
      <c r="D58" s="4">
        <f>_xlfn.NUMBERVALUE(REPLACE('[1]Rate Sheet'!D112,6,1,""))</f>
        <v>122.6</v>
      </c>
      <c r="E58" s="4">
        <f>_xlfn.NUMBERVALUE(REPLACE('[1]Rate Sheet'!E112,6,1,""))</f>
        <v>180.8</v>
      </c>
      <c r="F58" s="4">
        <f>_xlfn.NUMBERVALUE(REPLACE('[1]Rate Sheet'!F112,6,1,""))</f>
        <v>326.8</v>
      </c>
      <c r="G58" s="4">
        <f>_xlfn.NUMBERVALUE(REPLACE('[1]Rate Sheet'!G112,6,1,""))</f>
        <v>174.4</v>
      </c>
      <c r="H58" s="4">
        <f>_xlfn.NUMBERVALUE(REPLACE('[1]Rate Sheet'!H112,6,1,""))</f>
        <v>175.7</v>
      </c>
      <c r="I58" s="4">
        <f>_xlfn.NUMBERVALUE(REPLACE('[1]Rate Sheet'!I112,6,1,""))</f>
        <v>195</v>
      </c>
      <c r="J58" s="4">
        <f>_xlfn.NUMBERVALUE(REPLACE('[1]Rate Sheet'!J112,6,1,""))</f>
        <v>135.19999999999999</v>
      </c>
      <c r="K58" s="4">
        <f>_xlfn.NUMBERVALUE(REPLACE('[1]Rate Sheet'!K112,6,1,""))</f>
        <v>274.2</v>
      </c>
      <c r="L58" s="4">
        <f>_xlfn.NUMBERVALUE(REPLACE('[1]Rate Sheet'!L112,6,1,""))</f>
        <v>218.8</v>
      </c>
      <c r="M58" s="4">
        <f>_xlfn.NUMBERVALUE(REPLACE('[1]Rate Sheet'!M112,6,1,""))</f>
        <v>331.4</v>
      </c>
      <c r="N58" s="4">
        <f>_xlfn.NUMBERVALUE(REPLACE('[1]Rate Sheet'!N112,6,1,""))</f>
        <v>320</v>
      </c>
      <c r="O58" s="4">
        <f>_xlfn.NUMBERVALUE(REPLACE('[1]Rate Sheet'!O112,6,1,""))</f>
        <v>226.2</v>
      </c>
      <c r="P58" s="4">
        <f>_xlfn.NUMBERVALUE(REPLACE('[1]Rate Sheet'!P112,6,1,""))</f>
        <v>240.4</v>
      </c>
    </row>
    <row r="59" spans="1:16" x14ac:dyDescent="0.3">
      <c r="A59" s="2">
        <v>58</v>
      </c>
      <c r="B59" s="4">
        <f>_xlfn.NUMBERVALUE(REPLACE('[1]Rate Sheet'!B113,6,1,""))</f>
        <v>101</v>
      </c>
      <c r="C59" s="4">
        <f>_xlfn.NUMBERVALUE(REPLACE('[1]Rate Sheet'!C113,6,1,""))</f>
        <v>122.1</v>
      </c>
      <c r="D59" s="4">
        <f>_xlfn.NUMBERVALUE(REPLACE('[1]Rate Sheet'!D113,6,1,""))</f>
        <v>123.8</v>
      </c>
      <c r="E59" s="4">
        <f>_xlfn.NUMBERVALUE(REPLACE('[1]Rate Sheet'!E113,6,1,""))</f>
        <v>183.5</v>
      </c>
      <c r="F59" s="4">
        <f>_xlfn.NUMBERVALUE(REPLACE('[1]Rate Sheet'!F113,6,1,""))</f>
        <v>332.1</v>
      </c>
      <c r="G59" s="4">
        <f>_xlfn.NUMBERVALUE(REPLACE('[1]Rate Sheet'!G113,6,1,""))</f>
        <v>177</v>
      </c>
      <c r="H59" s="4">
        <f>_xlfn.NUMBERVALUE(REPLACE('[1]Rate Sheet'!H113,6,1,""))</f>
        <v>178.9</v>
      </c>
      <c r="I59" s="4">
        <f>_xlfn.NUMBERVALUE(REPLACE('[1]Rate Sheet'!I113,6,1,""))</f>
        <v>195.2</v>
      </c>
      <c r="J59" s="4">
        <f>_xlfn.NUMBERVALUE(REPLACE('[1]Rate Sheet'!J113,6,1,""))</f>
        <v>136</v>
      </c>
      <c r="K59" s="4">
        <f>_xlfn.NUMBERVALUE(REPLACE('[1]Rate Sheet'!K113,6,1,""))</f>
        <v>279.10000000000002</v>
      </c>
      <c r="L59" s="4">
        <f>_xlfn.NUMBERVALUE(REPLACE('[1]Rate Sheet'!L113,6,1,""))</f>
        <v>218.9</v>
      </c>
      <c r="M59" s="4">
        <f>_xlfn.NUMBERVALUE(REPLACE('[1]Rate Sheet'!M113,6,1,""))</f>
        <v>338.6</v>
      </c>
      <c r="N59" s="4">
        <f>_xlfn.NUMBERVALUE(REPLACE('[1]Rate Sheet'!N113,6,1,""))</f>
        <v>320</v>
      </c>
      <c r="O59" s="4">
        <f>_xlfn.NUMBERVALUE(REPLACE('[1]Rate Sheet'!O113,6,1,""))</f>
        <v>230.9</v>
      </c>
      <c r="P59" s="4">
        <f>_xlfn.NUMBERVALUE(REPLACE('[1]Rate Sheet'!P113,6,1,""))</f>
        <v>242.1</v>
      </c>
    </row>
    <row r="60" spans="1:16" x14ac:dyDescent="0.3">
      <c r="A60" s="2">
        <v>59</v>
      </c>
      <c r="B60" s="4">
        <f>_xlfn.NUMBERVALUE(REPLACE('[1]Rate Sheet'!B114,6,1,""))</f>
        <v>101.6</v>
      </c>
      <c r="C60" s="4">
        <f>_xlfn.NUMBERVALUE(REPLACE('[1]Rate Sheet'!C114,6,1,""))</f>
        <v>122.2</v>
      </c>
      <c r="D60" s="4">
        <f>_xlfn.NUMBERVALUE(REPLACE('[1]Rate Sheet'!D114,6,1,""))</f>
        <v>123.9</v>
      </c>
      <c r="E60" s="4">
        <f>_xlfn.NUMBERVALUE(REPLACE('[1]Rate Sheet'!E114,6,1,""))</f>
        <v>185.7</v>
      </c>
      <c r="F60" s="4">
        <f>_xlfn.NUMBERVALUE(REPLACE('[1]Rate Sheet'!F114,6,1,""))</f>
        <v>350.7</v>
      </c>
      <c r="G60" s="4">
        <f>_xlfn.NUMBERVALUE(REPLACE('[1]Rate Sheet'!G114,6,1,""))</f>
        <v>177.4</v>
      </c>
      <c r="H60" s="4">
        <f>_xlfn.NUMBERVALUE(REPLACE('[1]Rate Sheet'!H114,6,1,""))</f>
        <v>181.2</v>
      </c>
      <c r="I60" s="4">
        <f>_xlfn.NUMBERVALUE(REPLACE('[1]Rate Sheet'!I114,6,1,""))</f>
        <v>200.5</v>
      </c>
      <c r="J60" s="4">
        <f>_xlfn.NUMBERVALUE(REPLACE('[1]Rate Sheet'!J114,6,1,""))</f>
        <v>136.30000000000001</v>
      </c>
      <c r="K60" s="4">
        <f>_xlfn.NUMBERVALUE(REPLACE('[1]Rate Sheet'!K114,6,1,""))</f>
        <v>282.7</v>
      </c>
      <c r="L60" s="4">
        <f>_xlfn.NUMBERVALUE(REPLACE('[1]Rate Sheet'!L114,6,1,""))</f>
        <v>218.9</v>
      </c>
      <c r="M60" s="4">
        <f>_xlfn.NUMBERVALUE(REPLACE('[1]Rate Sheet'!M114,6,1,""))</f>
        <v>339.3</v>
      </c>
      <c r="N60" s="4">
        <f>_xlfn.NUMBERVALUE(REPLACE('[1]Rate Sheet'!N114,6,1,""))</f>
        <v>320.89999999999998</v>
      </c>
      <c r="O60" s="4">
        <f>_xlfn.NUMBERVALUE(REPLACE('[1]Rate Sheet'!O114,6,1,""))</f>
        <v>231.9</v>
      </c>
      <c r="P60" s="4">
        <f>_xlfn.NUMBERVALUE(REPLACE('[1]Rate Sheet'!P114,6,1,""))</f>
        <v>250.9</v>
      </c>
    </row>
    <row r="61" spans="1:16" x14ac:dyDescent="0.3">
      <c r="A61" s="2">
        <v>60</v>
      </c>
      <c r="B61" s="4">
        <f>_xlfn.NUMBERVALUE(REPLACE('[1]Rate Sheet'!B115,6,1,""))</f>
        <v>111.7</v>
      </c>
      <c r="C61" s="4">
        <f>_xlfn.NUMBERVALUE(REPLACE('[1]Rate Sheet'!C115,6,1,""))</f>
        <v>124.8</v>
      </c>
      <c r="D61" s="4">
        <f>_xlfn.NUMBERVALUE(REPLACE('[1]Rate Sheet'!D115,6,1,""))</f>
        <v>124.1</v>
      </c>
      <c r="E61" s="4">
        <f>_xlfn.NUMBERVALUE(REPLACE('[1]Rate Sheet'!E115,6,1,""))</f>
        <v>185.9</v>
      </c>
      <c r="F61" s="4">
        <f>_xlfn.NUMBERVALUE(REPLACE('[1]Rate Sheet'!F115,6,1,""))</f>
        <v>355.3</v>
      </c>
      <c r="G61" s="4">
        <f>_xlfn.NUMBERVALUE(REPLACE('[1]Rate Sheet'!G115,6,1,""))</f>
        <v>183.7</v>
      </c>
      <c r="H61" s="4">
        <f>_xlfn.NUMBERVALUE(REPLACE('[1]Rate Sheet'!H115,6,1,""))</f>
        <v>185.8</v>
      </c>
      <c r="I61" s="4">
        <f>_xlfn.NUMBERVALUE(REPLACE('[1]Rate Sheet'!I115,6,1,""))</f>
        <v>206.3</v>
      </c>
      <c r="J61" s="4">
        <f>_xlfn.NUMBERVALUE(REPLACE('[1]Rate Sheet'!J115,6,1,""))</f>
        <v>136.30000000000001</v>
      </c>
      <c r="K61" s="4">
        <f>_xlfn.NUMBERVALUE(REPLACE('[1]Rate Sheet'!K115,6,1,""))</f>
        <v>292.39999999999998</v>
      </c>
      <c r="L61" s="4">
        <f>_xlfn.NUMBERVALUE(REPLACE('[1]Rate Sheet'!L115,6,1,""))</f>
        <v>219.3</v>
      </c>
      <c r="M61" s="4">
        <f>_xlfn.NUMBERVALUE(REPLACE('[1]Rate Sheet'!M115,6,1,""))</f>
        <v>339.6</v>
      </c>
      <c r="N61" s="4">
        <f>_xlfn.NUMBERVALUE(REPLACE('[1]Rate Sheet'!N115,6,1,""))</f>
        <v>322.5</v>
      </c>
      <c r="O61" s="4">
        <f>_xlfn.NUMBERVALUE(REPLACE('[1]Rate Sheet'!O115,6,1,""))</f>
        <v>250.5</v>
      </c>
      <c r="P61" s="4">
        <f>_xlfn.NUMBERVALUE(REPLACE('[1]Rate Sheet'!P115,6,1,""))</f>
        <v>253.2</v>
      </c>
    </row>
    <row r="62" spans="1:16" x14ac:dyDescent="0.3">
      <c r="A62" s="2">
        <v>61</v>
      </c>
      <c r="B62" s="4">
        <f>_xlfn.NUMBERVALUE(REPLACE('[1]Rate Sheet'!B116,6,1,""))</f>
        <v>112.8</v>
      </c>
      <c r="C62" s="4">
        <f>_xlfn.NUMBERVALUE(REPLACE('[1]Rate Sheet'!C116,6,1,""))</f>
        <v>125.4</v>
      </c>
      <c r="D62" s="4">
        <f>_xlfn.NUMBERVALUE(REPLACE('[1]Rate Sheet'!D116,6,1,""))</f>
        <v>126.3</v>
      </c>
      <c r="E62" s="4">
        <f>_xlfn.NUMBERVALUE(REPLACE('[1]Rate Sheet'!E116,6,1,""))</f>
        <v>185.9</v>
      </c>
      <c r="F62" s="4">
        <f>_xlfn.NUMBERVALUE(REPLACE('[1]Rate Sheet'!F116,6,1,""))</f>
        <v>355.8</v>
      </c>
      <c r="G62" s="4">
        <f>_xlfn.NUMBERVALUE(REPLACE('[1]Rate Sheet'!G116,6,1,""))</f>
        <v>184.4</v>
      </c>
      <c r="H62" s="4">
        <f>_xlfn.NUMBERVALUE(REPLACE('[1]Rate Sheet'!H116,6,1,""))</f>
        <v>186.3</v>
      </c>
      <c r="I62" s="4">
        <f>_xlfn.NUMBERVALUE(REPLACE('[1]Rate Sheet'!I116,6,1,""))</f>
        <v>207.4</v>
      </c>
      <c r="J62" s="4">
        <f>_xlfn.NUMBERVALUE(REPLACE('[1]Rate Sheet'!J116,6,1,""))</f>
        <v>136.69999999999999</v>
      </c>
      <c r="K62" s="4">
        <f>_xlfn.NUMBERVALUE(REPLACE('[1]Rate Sheet'!K116,6,1,""))</f>
        <v>298.89999999999998</v>
      </c>
      <c r="L62" s="4">
        <f>_xlfn.NUMBERVALUE(REPLACE('[1]Rate Sheet'!L116,6,1,""))</f>
        <v>227.9</v>
      </c>
      <c r="M62" s="4">
        <f>_xlfn.NUMBERVALUE(REPLACE('[1]Rate Sheet'!M116,6,1,""))</f>
        <v>339.6</v>
      </c>
      <c r="N62" s="4">
        <f>_xlfn.NUMBERVALUE(REPLACE('[1]Rate Sheet'!N116,6,1,""))</f>
        <v>322.7</v>
      </c>
      <c r="O62" s="4">
        <f>_xlfn.NUMBERVALUE(REPLACE('[1]Rate Sheet'!O116,6,1,""))</f>
        <v>252.6</v>
      </c>
      <c r="P62" s="4">
        <f>_xlfn.NUMBERVALUE(REPLACE('[1]Rate Sheet'!P116,6,1,""))</f>
        <v>253.4</v>
      </c>
    </row>
    <row r="63" spans="1:16" x14ac:dyDescent="0.3">
      <c r="A63" s="2">
        <v>62</v>
      </c>
      <c r="B63" s="4">
        <f>_xlfn.NUMBERVALUE(REPLACE('[1]Rate Sheet'!B117,6,1,""))</f>
        <v>114.3</v>
      </c>
      <c r="C63" s="4">
        <f>_xlfn.NUMBERVALUE(REPLACE('[1]Rate Sheet'!C117,6,1,""))</f>
        <v>127.1</v>
      </c>
      <c r="D63" s="4">
        <f>_xlfn.NUMBERVALUE(REPLACE('[1]Rate Sheet'!D117,6,1,""))</f>
        <v>126.5</v>
      </c>
      <c r="E63" s="4">
        <f>_xlfn.NUMBERVALUE(REPLACE('[1]Rate Sheet'!E117,6,1,""))</f>
        <v>186.3</v>
      </c>
      <c r="F63" s="4">
        <f>_xlfn.NUMBERVALUE(REPLACE('[1]Rate Sheet'!F117,6,1,""))</f>
        <v>355.8</v>
      </c>
      <c r="G63" s="4">
        <f>_xlfn.NUMBERVALUE(REPLACE('[1]Rate Sheet'!G117,6,1,""))</f>
        <v>188.7</v>
      </c>
      <c r="H63" s="4">
        <f>_xlfn.NUMBERVALUE(REPLACE('[1]Rate Sheet'!H117,6,1,""))</f>
        <v>190.7</v>
      </c>
      <c r="I63" s="4">
        <f>_xlfn.NUMBERVALUE(REPLACE('[1]Rate Sheet'!I117,6,1,""))</f>
        <v>207.6</v>
      </c>
      <c r="J63" s="4">
        <f>_xlfn.NUMBERVALUE(REPLACE('[1]Rate Sheet'!J117,6,1,""))</f>
        <v>144.5</v>
      </c>
      <c r="K63" s="4">
        <f>_xlfn.NUMBERVALUE(REPLACE('[1]Rate Sheet'!K117,6,1,""))</f>
        <v>300.5</v>
      </c>
      <c r="L63" s="4">
        <f>_xlfn.NUMBERVALUE(REPLACE('[1]Rate Sheet'!L117,6,1,""))</f>
        <v>228.8</v>
      </c>
      <c r="M63" s="4">
        <f>_xlfn.NUMBERVALUE(REPLACE('[1]Rate Sheet'!M117,6,1,""))</f>
        <v>339.6</v>
      </c>
      <c r="N63" s="4">
        <f>_xlfn.NUMBERVALUE(REPLACE('[1]Rate Sheet'!N117,6,1,""))</f>
        <v>322.8</v>
      </c>
      <c r="O63" s="4">
        <f>_xlfn.NUMBERVALUE(REPLACE('[1]Rate Sheet'!O117,6,1,""))</f>
        <v>252.8</v>
      </c>
      <c r="P63" s="4">
        <f>_xlfn.NUMBERVALUE(REPLACE('[1]Rate Sheet'!P117,6,1,""))</f>
        <v>253.4</v>
      </c>
    </row>
    <row r="64" spans="1:16" x14ac:dyDescent="0.3">
      <c r="A64" s="2">
        <v>63</v>
      </c>
      <c r="B64" s="4">
        <f>_xlfn.NUMBERVALUE(REPLACE('[1]Rate Sheet'!B118,6,1,""))</f>
        <v>114.7</v>
      </c>
      <c r="C64" s="4">
        <f>_xlfn.NUMBERVALUE(REPLACE('[1]Rate Sheet'!C118,6,1,""))</f>
        <v>127.8</v>
      </c>
      <c r="D64" s="4">
        <f>_xlfn.NUMBERVALUE(REPLACE('[1]Rate Sheet'!D118,6,1,""))</f>
        <v>126.6</v>
      </c>
      <c r="E64" s="4">
        <f>_xlfn.NUMBERVALUE(REPLACE('[1]Rate Sheet'!E118,6,1,""))</f>
        <v>194.3</v>
      </c>
      <c r="F64" s="4">
        <f>_xlfn.NUMBERVALUE(REPLACE('[1]Rate Sheet'!F118,6,1,""))</f>
        <v>355.9</v>
      </c>
      <c r="G64" s="4">
        <f>_xlfn.NUMBERVALUE(REPLACE('[1]Rate Sheet'!G118,6,1,""))</f>
        <v>189.2</v>
      </c>
      <c r="H64" s="4">
        <f>_xlfn.NUMBERVALUE(REPLACE('[1]Rate Sheet'!H118,6,1,""))</f>
        <v>191.2</v>
      </c>
      <c r="I64" s="4">
        <f>_xlfn.NUMBERVALUE(REPLACE('[1]Rate Sheet'!I118,6,1,""))</f>
        <v>207.6</v>
      </c>
      <c r="J64" s="4">
        <f>_xlfn.NUMBERVALUE(REPLACE('[1]Rate Sheet'!J118,6,1,""))</f>
        <v>145.30000000000001</v>
      </c>
      <c r="K64" s="4">
        <f>_xlfn.NUMBERVALUE(REPLACE('[1]Rate Sheet'!K118,6,1,""))</f>
        <v>301.2</v>
      </c>
      <c r="L64" s="4">
        <f>_xlfn.NUMBERVALUE(REPLACE('[1]Rate Sheet'!L118,6,1,""))</f>
        <v>229.7</v>
      </c>
      <c r="M64" s="4">
        <f>_xlfn.NUMBERVALUE(REPLACE('[1]Rate Sheet'!M118,6,1,""))</f>
        <v>339.7</v>
      </c>
      <c r="N64" s="4">
        <f>_xlfn.NUMBERVALUE(REPLACE('[1]Rate Sheet'!N118,6,1,""))</f>
        <v>324.10000000000002</v>
      </c>
      <c r="O64" s="4">
        <f>_xlfn.NUMBERVALUE(REPLACE('[1]Rate Sheet'!O118,6,1,""))</f>
        <v>253.3</v>
      </c>
      <c r="P64" s="4">
        <f>_xlfn.NUMBERVALUE(REPLACE('[1]Rate Sheet'!P118,6,1,""))</f>
        <v>253.5</v>
      </c>
    </row>
    <row r="65" spans="1:16" x14ac:dyDescent="0.3">
      <c r="A65" s="2">
        <v>64</v>
      </c>
      <c r="B65" s="4">
        <f>_xlfn.NUMBERVALUE(REPLACE('[1]Rate Sheet'!B119,6,1,""))</f>
        <v>114.7</v>
      </c>
      <c r="C65" s="4">
        <f>_xlfn.NUMBERVALUE(REPLACE('[1]Rate Sheet'!C119,6,1,""))</f>
        <v>129</v>
      </c>
      <c r="D65" s="4">
        <f>_xlfn.NUMBERVALUE(REPLACE('[1]Rate Sheet'!D119,6,1,""))</f>
        <v>126.6</v>
      </c>
      <c r="E65" s="4">
        <f>_xlfn.NUMBERVALUE(REPLACE('[1]Rate Sheet'!E119,6,1,""))</f>
        <v>195.1</v>
      </c>
      <c r="F65" s="4">
        <f>_xlfn.NUMBERVALUE(REPLACE('[1]Rate Sheet'!F119,6,1,""))</f>
        <v>355.9</v>
      </c>
      <c r="G65" s="4">
        <f>_xlfn.NUMBERVALUE(REPLACE('[1]Rate Sheet'!G119,6,1,""))</f>
        <v>193.5</v>
      </c>
      <c r="H65" s="4">
        <f>_xlfn.NUMBERVALUE(REPLACE('[1]Rate Sheet'!H119,6,1,""))</f>
        <v>195.6</v>
      </c>
      <c r="I65" s="4">
        <f>_xlfn.NUMBERVALUE(REPLACE('[1]Rate Sheet'!I119,6,1,""))</f>
        <v>207.6</v>
      </c>
      <c r="J65" s="4">
        <f>_xlfn.NUMBERVALUE(REPLACE('[1]Rate Sheet'!J119,6,1,""))</f>
        <v>153</v>
      </c>
      <c r="K65" s="4">
        <f>_xlfn.NUMBERVALUE(REPLACE('[1]Rate Sheet'!K119,6,1,""))</f>
        <v>315.2</v>
      </c>
      <c r="L65" s="4">
        <f>_xlfn.NUMBERVALUE(REPLACE('[1]Rate Sheet'!L119,6,1,""))</f>
        <v>248</v>
      </c>
      <c r="M65" s="4">
        <f>_xlfn.NUMBERVALUE(REPLACE('[1]Rate Sheet'!M119,6,1,""))</f>
        <v>340.5</v>
      </c>
      <c r="N65" s="4">
        <f>_xlfn.NUMBERVALUE(REPLACE('[1]Rate Sheet'!N119,6,1,""))</f>
        <v>345.7</v>
      </c>
      <c r="O65" s="4">
        <f>_xlfn.NUMBERVALUE(REPLACE('[1]Rate Sheet'!O119,6,1,""))</f>
        <v>253.8</v>
      </c>
      <c r="P65" s="4">
        <f>_xlfn.NUMBERVALUE(REPLACE('[1]Rate Sheet'!P119,6,1,""))</f>
        <v>253.5</v>
      </c>
    </row>
    <row r="66" spans="1:16" x14ac:dyDescent="0.3">
      <c r="A66" s="2">
        <v>65</v>
      </c>
      <c r="B66" s="4">
        <f>_xlfn.NUMBERVALUE(REPLACE('[1]Rate Sheet'!B120,6,1,""))</f>
        <v>114.8</v>
      </c>
      <c r="C66" s="4">
        <f>_xlfn.NUMBERVALUE(REPLACE('[1]Rate Sheet'!C120,6,1,""))</f>
        <v>129.1</v>
      </c>
      <c r="D66" s="4">
        <f>_xlfn.NUMBERVALUE(REPLACE('[1]Rate Sheet'!D120,6,1,""))</f>
        <v>126.7</v>
      </c>
      <c r="E66" s="4">
        <f>_xlfn.NUMBERVALUE(REPLACE('[1]Rate Sheet'!E120,6,1,""))</f>
        <v>195.6</v>
      </c>
      <c r="F66" s="4">
        <f>_xlfn.NUMBERVALUE(REPLACE('[1]Rate Sheet'!F120,6,1,""))</f>
        <v>356</v>
      </c>
      <c r="G66" s="4">
        <f>_xlfn.NUMBERVALUE(REPLACE('[1]Rate Sheet'!G120,6,1,""))</f>
        <v>194</v>
      </c>
      <c r="H66" s="4">
        <f>_xlfn.NUMBERVALUE(REPLACE('[1]Rate Sheet'!H120,6,1,""))</f>
        <v>196</v>
      </c>
      <c r="I66" s="4">
        <f>_xlfn.NUMBERVALUE(REPLACE('[1]Rate Sheet'!I120,6,1,""))</f>
        <v>208.1</v>
      </c>
      <c r="J66" s="4">
        <f>_xlfn.NUMBERVALUE(REPLACE('[1]Rate Sheet'!J120,6,1,""))</f>
        <v>153.80000000000001</v>
      </c>
      <c r="K66" s="4">
        <f>_xlfn.NUMBERVALUE(REPLACE('[1]Rate Sheet'!K120,6,1,""))</f>
        <v>317.5</v>
      </c>
      <c r="L66" s="4">
        <f>_xlfn.NUMBERVALUE(REPLACE('[1]Rate Sheet'!L120,6,1,""))</f>
        <v>249.9</v>
      </c>
      <c r="M66" s="4">
        <f>_xlfn.NUMBERVALUE(REPLACE('[1]Rate Sheet'!M120,6,1,""))</f>
        <v>356.1</v>
      </c>
      <c r="N66" s="4">
        <f>_xlfn.NUMBERVALUE(REPLACE('[1]Rate Sheet'!N120,6,1,""))</f>
        <v>352.8</v>
      </c>
      <c r="O66" s="4">
        <f>_xlfn.NUMBERVALUE(REPLACE('[1]Rate Sheet'!O120,6,1,""))</f>
        <v>263.5</v>
      </c>
      <c r="P66" s="4">
        <f>_xlfn.NUMBERVALUE(REPLACE('[1]Rate Sheet'!P120,6,1,""))</f>
        <v>253.6</v>
      </c>
    </row>
    <row r="67" spans="1:16" x14ac:dyDescent="0.3">
      <c r="A67" s="2">
        <v>66</v>
      </c>
      <c r="B67" s="4">
        <f>_xlfn.NUMBERVALUE(REPLACE('[1]Rate Sheet'!B121,6,1,""))</f>
        <v>114.8</v>
      </c>
      <c r="C67" s="4">
        <f>_xlfn.NUMBERVALUE(REPLACE('[1]Rate Sheet'!C121,6,1,""))</f>
        <v>131.1</v>
      </c>
      <c r="D67" s="4">
        <f>_xlfn.NUMBERVALUE(REPLACE('[1]Rate Sheet'!D121,6,1,""))</f>
        <v>129.1</v>
      </c>
      <c r="E67" s="4">
        <f>_xlfn.NUMBERVALUE(REPLACE('[1]Rate Sheet'!E121,6,1,""))</f>
        <v>205</v>
      </c>
      <c r="F67" s="4">
        <f>_xlfn.NUMBERVALUE(REPLACE('[1]Rate Sheet'!F121,6,1,""))</f>
        <v>356.8</v>
      </c>
      <c r="G67" s="4">
        <f>_xlfn.NUMBERVALUE(REPLACE('[1]Rate Sheet'!G121,6,1,""))</f>
        <v>198.4</v>
      </c>
      <c r="H67" s="4">
        <f>_xlfn.NUMBERVALUE(REPLACE('[1]Rate Sheet'!H121,6,1,""))</f>
        <v>196.7</v>
      </c>
      <c r="I67" s="4">
        <f>_xlfn.NUMBERVALUE(REPLACE('[1]Rate Sheet'!I121,6,1,""))</f>
        <v>218.1</v>
      </c>
      <c r="J67" s="4">
        <f>_xlfn.NUMBERVALUE(REPLACE('[1]Rate Sheet'!J121,6,1,""))</f>
        <v>153.9</v>
      </c>
      <c r="K67" s="4">
        <f>_xlfn.NUMBERVALUE(REPLACE('[1]Rate Sheet'!K121,6,1,""))</f>
        <v>317.7</v>
      </c>
      <c r="L67" s="4">
        <f>_xlfn.NUMBERVALUE(REPLACE('[1]Rate Sheet'!L121,6,1,""))</f>
        <v>250.1</v>
      </c>
      <c r="M67" s="4">
        <f>_xlfn.NUMBERVALUE(REPLACE('[1]Rate Sheet'!M121,6,1,""))</f>
        <v>357.7</v>
      </c>
      <c r="N67" s="4">
        <f>_xlfn.NUMBERVALUE(REPLACE('[1]Rate Sheet'!N121,6,1,""))</f>
        <v>353.5</v>
      </c>
      <c r="O67" s="4">
        <f>_xlfn.NUMBERVALUE(REPLACE('[1]Rate Sheet'!O121,6,1,""))</f>
        <v>264.5</v>
      </c>
      <c r="P67" s="4">
        <f>_xlfn.NUMBERVALUE(REPLACE('[1]Rate Sheet'!P121,6,1,""))</f>
        <v>253.6</v>
      </c>
    </row>
    <row r="68" spans="1:16" x14ac:dyDescent="0.3">
      <c r="A68" s="2">
        <v>67</v>
      </c>
      <c r="B68" s="4">
        <f>_xlfn.NUMBERVALUE(REPLACE('[1]Rate Sheet'!B122,6,1,""))</f>
        <v>114.9</v>
      </c>
      <c r="C68" s="4">
        <f>_xlfn.NUMBERVALUE(REPLACE('[1]Rate Sheet'!C122,6,1,""))</f>
        <v>132.4</v>
      </c>
      <c r="D68" s="4">
        <f>_xlfn.NUMBERVALUE(REPLACE('[1]Rate Sheet'!D122,6,1,""))</f>
        <v>131.30000000000001</v>
      </c>
      <c r="E68" s="4">
        <f>_xlfn.NUMBERVALUE(REPLACE('[1]Rate Sheet'!E122,6,1,""))</f>
        <v>206</v>
      </c>
      <c r="F68" s="4">
        <f>_xlfn.NUMBERVALUE(REPLACE('[1]Rate Sheet'!F122,6,1,""))</f>
        <v>364</v>
      </c>
      <c r="G68" s="4">
        <f>_xlfn.NUMBERVALUE(REPLACE('[1]Rate Sheet'!G122,6,1,""))</f>
        <v>198.8</v>
      </c>
      <c r="H68" s="4">
        <f>_xlfn.NUMBERVALUE(REPLACE('[1]Rate Sheet'!H122,6,1,""))</f>
        <v>197.1</v>
      </c>
      <c r="I68" s="4">
        <f>_xlfn.NUMBERVALUE(REPLACE('[1]Rate Sheet'!I122,6,1,""))</f>
        <v>222.3</v>
      </c>
      <c r="J68" s="4">
        <f>_xlfn.NUMBERVALUE(REPLACE('[1]Rate Sheet'!J122,6,1,""))</f>
        <v>155.5</v>
      </c>
      <c r="K68" s="4">
        <f>_xlfn.NUMBERVALUE(REPLACE('[1]Rate Sheet'!K122,6,1,""))</f>
        <v>319.8</v>
      </c>
      <c r="L68" s="4">
        <f>_xlfn.NUMBERVALUE(REPLACE('[1]Rate Sheet'!L122,6,1,""))</f>
        <v>250.1</v>
      </c>
      <c r="M68" s="4">
        <f>_xlfn.NUMBERVALUE(REPLACE('[1]Rate Sheet'!M122,6,1,""))</f>
        <v>362.6</v>
      </c>
      <c r="N68" s="4">
        <f>_xlfn.NUMBERVALUE(REPLACE('[1]Rate Sheet'!N122,6,1,""))</f>
        <v>355</v>
      </c>
      <c r="O68" s="4">
        <f>_xlfn.NUMBERVALUE(REPLACE('[1]Rate Sheet'!O122,6,1,""))</f>
        <v>264.60000000000002</v>
      </c>
      <c r="P68" s="4">
        <f>_xlfn.NUMBERVALUE(REPLACE('[1]Rate Sheet'!P122,6,1,""))</f>
        <v>255.1</v>
      </c>
    </row>
    <row r="69" spans="1:16" x14ac:dyDescent="0.3">
      <c r="A69" s="2">
        <v>68</v>
      </c>
      <c r="B69" s="4">
        <f>_xlfn.NUMBERVALUE(REPLACE('[1]Rate Sheet'!B123,6,1,""))</f>
        <v>114.9</v>
      </c>
      <c r="C69" s="4">
        <f>_xlfn.NUMBERVALUE(REPLACE('[1]Rate Sheet'!C123,6,1,""))</f>
        <v>132.9</v>
      </c>
      <c r="D69" s="4">
        <f>_xlfn.NUMBERVALUE(REPLACE('[1]Rate Sheet'!D123,6,1,""))</f>
        <v>135.4</v>
      </c>
      <c r="E69" s="4">
        <f>_xlfn.NUMBERVALUE(REPLACE('[1]Rate Sheet'!E123,6,1,""))</f>
        <v>210.5</v>
      </c>
      <c r="F69" s="4">
        <f>_xlfn.NUMBERVALUE(REPLACE('[1]Rate Sheet'!F123,6,1,""))</f>
        <v>375.1</v>
      </c>
      <c r="G69" s="4">
        <f>_xlfn.NUMBERVALUE(REPLACE('[1]Rate Sheet'!G123,6,1,""))</f>
        <v>203.2</v>
      </c>
      <c r="H69" s="4">
        <f>_xlfn.NUMBERVALUE(REPLACE('[1]Rate Sheet'!H123,6,1,""))</f>
        <v>205</v>
      </c>
      <c r="I69" s="4">
        <f>_xlfn.NUMBERVALUE(REPLACE('[1]Rate Sheet'!I123,6,1,""))</f>
        <v>222.7</v>
      </c>
      <c r="J69" s="4">
        <f>_xlfn.NUMBERVALUE(REPLACE('[1]Rate Sheet'!J123,6,1,""))</f>
        <v>156.4</v>
      </c>
      <c r="K69" s="4">
        <f>_xlfn.NUMBERVALUE(REPLACE('[1]Rate Sheet'!K123,6,1,""))</f>
        <v>320.2</v>
      </c>
      <c r="L69" s="4">
        <f>_xlfn.NUMBERVALUE(REPLACE('[1]Rate Sheet'!L123,6,1,""))</f>
        <v>250.1</v>
      </c>
      <c r="M69" s="4">
        <f>_xlfn.NUMBERVALUE(REPLACE('[1]Rate Sheet'!M123,6,1,""))</f>
        <v>386.5</v>
      </c>
      <c r="N69" s="4">
        <f>_xlfn.NUMBERVALUE(REPLACE('[1]Rate Sheet'!N123,6,1,""))</f>
        <v>371.3</v>
      </c>
      <c r="O69" s="4">
        <f>_xlfn.NUMBERVALUE(REPLACE('[1]Rate Sheet'!O123,6,1,""))</f>
        <v>264.89999999999998</v>
      </c>
      <c r="P69" s="4">
        <f>_xlfn.NUMBERVALUE(REPLACE('[1]Rate Sheet'!P123,6,1,""))</f>
        <v>283.89999999999998</v>
      </c>
    </row>
    <row r="70" spans="1:16" x14ac:dyDescent="0.3">
      <c r="A70" s="2">
        <v>69</v>
      </c>
      <c r="B70" s="4">
        <f>_xlfn.NUMBERVALUE(REPLACE('[1]Rate Sheet'!B124,6,1,""))</f>
        <v>115</v>
      </c>
      <c r="C70" s="4">
        <f>_xlfn.NUMBERVALUE(REPLACE('[1]Rate Sheet'!C124,6,1,""))</f>
        <v>133</v>
      </c>
      <c r="D70" s="4">
        <f>_xlfn.NUMBERVALUE(REPLACE('[1]Rate Sheet'!D124,6,1,""))</f>
        <v>136</v>
      </c>
      <c r="E70" s="4">
        <f>_xlfn.NUMBERVALUE(REPLACE('[1]Rate Sheet'!E124,6,1,""))</f>
        <v>211</v>
      </c>
      <c r="F70" s="4">
        <f>_xlfn.NUMBERVALUE(REPLACE('[1]Rate Sheet'!F124,6,1,""))</f>
        <v>376.2</v>
      </c>
      <c r="G70" s="4">
        <f>_xlfn.NUMBERVALUE(REPLACE('[1]Rate Sheet'!G124,6,1,""))</f>
        <v>203.6</v>
      </c>
      <c r="H70" s="4">
        <f>_xlfn.NUMBERVALUE(REPLACE('[1]Rate Sheet'!H124,6,1,""))</f>
        <v>205.8</v>
      </c>
      <c r="I70" s="4">
        <f>_xlfn.NUMBERVALUE(REPLACE('[1]Rate Sheet'!I124,6,1,""))</f>
        <v>222.8</v>
      </c>
      <c r="J70" s="4">
        <f>_xlfn.NUMBERVALUE(REPLACE('[1]Rate Sheet'!J124,6,1,""))</f>
        <v>162.9</v>
      </c>
      <c r="K70" s="4">
        <f>_xlfn.NUMBERVALUE(REPLACE('[1]Rate Sheet'!K124,6,1,""))</f>
        <v>327.8</v>
      </c>
      <c r="L70" s="4">
        <f>_xlfn.NUMBERVALUE(REPLACE('[1]Rate Sheet'!L124,6,1,""))</f>
        <v>250.2</v>
      </c>
      <c r="M70" s="4">
        <f>_xlfn.NUMBERVALUE(REPLACE('[1]Rate Sheet'!M124,6,1,""))</f>
        <v>388.8</v>
      </c>
      <c r="N70" s="4">
        <f>_xlfn.NUMBERVALUE(REPLACE('[1]Rate Sheet'!N124,6,1,""))</f>
        <v>373.4</v>
      </c>
      <c r="O70" s="4">
        <f>_xlfn.NUMBERVALUE(REPLACE('[1]Rate Sheet'!O124,6,1,""))</f>
        <v>270</v>
      </c>
      <c r="P70" s="4">
        <f>_xlfn.NUMBERVALUE(REPLACE('[1]Rate Sheet'!P124,6,1,""))</f>
        <v>286.8</v>
      </c>
    </row>
    <row r="71" spans="1:16" x14ac:dyDescent="0.3">
      <c r="A71" s="2">
        <v>70</v>
      </c>
      <c r="B71" s="4">
        <f>_xlfn.NUMBERVALUE(REPLACE('[1]Rate Sheet'!B125,6,1,""))</f>
        <v>115</v>
      </c>
      <c r="C71" s="4">
        <f>_xlfn.NUMBERVALUE(REPLACE('[1]Rate Sheet'!C125,6,1,""))</f>
        <v>133</v>
      </c>
      <c r="D71" s="4">
        <f>_xlfn.NUMBERVALUE(REPLACE('[1]Rate Sheet'!D125,6,1,""))</f>
        <v>137.80000000000001</v>
      </c>
      <c r="E71" s="4">
        <f>_xlfn.NUMBERVALUE(REPLACE('[1]Rate Sheet'!E125,6,1,""))</f>
        <v>215.5</v>
      </c>
      <c r="F71" s="4">
        <f>_xlfn.NUMBERVALUE(REPLACE('[1]Rate Sheet'!F125,6,1,""))</f>
        <v>382.2</v>
      </c>
      <c r="G71" s="4">
        <f>_xlfn.NUMBERVALUE(REPLACE('[1]Rate Sheet'!G125,6,1,""))</f>
        <v>208</v>
      </c>
      <c r="H71" s="4">
        <f>_xlfn.NUMBERVALUE(REPLACE('[1]Rate Sheet'!H125,6,1,""))</f>
        <v>210.2</v>
      </c>
      <c r="I71" s="4">
        <f>_xlfn.NUMBERVALUE(REPLACE('[1]Rate Sheet'!I125,6,1,""))</f>
        <v>223.3</v>
      </c>
      <c r="J71" s="4">
        <f>_xlfn.NUMBERVALUE(REPLACE('[1]Rate Sheet'!J125,6,1,""))</f>
        <v>163.6</v>
      </c>
      <c r="K71" s="4">
        <f>_xlfn.NUMBERVALUE(REPLACE('[1]Rate Sheet'!K125,6,1,""))</f>
        <v>338.7</v>
      </c>
      <c r="L71" s="4">
        <f>_xlfn.NUMBERVALUE(REPLACE('[1]Rate Sheet'!L125,6,1,""))</f>
        <v>250.3</v>
      </c>
      <c r="M71" s="4">
        <f>_xlfn.NUMBERVALUE(REPLACE('[1]Rate Sheet'!M125,6,1,""))</f>
        <v>389.1</v>
      </c>
      <c r="N71" s="4">
        <f>_xlfn.NUMBERVALUE(REPLACE('[1]Rate Sheet'!N125,6,1,""))</f>
        <v>373.6</v>
      </c>
      <c r="O71" s="4">
        <f>_xlfn.NUMBERVALUE(REPLACE('[1]Rate Sheet'!O125,6,1,""))</f>
        <v>274.7</v>
      </c>
      <c r="P71" s="4">
        <f>_xlfn.NUMBERVALUE(REPLACE('[1]Rate Sheet'!P125,6,1,""))</f>
        <v>291.3</v>
      </c>
    </row>
    <row r="72" spans="1:16" x14ac:dyDescent="0.3">
      <c r="A72" s="2">
        <v>71</v>
      </c>
      <c r="B72" s="4">
        <f>_xlfn.NUMBERVALUE(REPLACE('[1]Rate Sheet'!B126,6,1,""))</f>
        <v>116</v>
      </c>
      <c r="C72" s="4">
        <f>_xlfn.NUMBERVALUE(REPLACE('[1]Rate Sheet'!C126,6,1,""))</f>
        <v>133.19999999999999</v>
      </c>
      <c r="D72" s="4">
        <f>_xlfn.NUMBERVALUE(REPLACE('[1]Rate Sheet'!D126,6,1,""))</f>
        <v>138</v>
      </c>
      <c r="E72" s="4">
        <f>_xlfn.NUMBERVALUE(REPLACE('[1]Rate Sheet'!E126,6,1,""))</f>
        <v>216</v>
      </c>
      <c r="F72" s="4">
        <f>_xlfn.NUMBERVALUE(REPLACE('[1]Rate Sheet'!F126,6,1,""))</f>
        <v>382.8</v>
      </c>
      <c r="G72" s="4">
        <f>_xlfn.NUMBERVALUE(REPLACE('[1]Rate Sheet'!G126,6,1,""))</f>
        <v>208.4</v>
      </c>
      <c r="H72" s="4">
        <f>_xlfn.NUMBERVALUE(REPLACE('[1]Rate Sheet'!H126,6,1,""))</f>
        <v>210.6</v>
      </c>
      <c r="I72" s="4">
        <f>_xlfn.NUMBERVALUE(REPLACE('[1]Rate Sheet'!I126,6,1,""))</f>
        <v>234.6</v>
      </c>
      <c r="J72" s="4">
        <f>_xlfn.NUMBERVALUE(REPLACE('[1]Rate Sheet'!J126,6,1,""))</f>
        <v>163.6</v>
      </c>
      <c r="K72" s="4">
        <f>_xlfn.NUMBERVALUE(REPLACE('[1]Rate Sheet'!K126,6,1,""))</f>
        <v>342</v>
      </c>
      <c r="L72" s="4">
        <f>_xlfn.NUMBERVALUE(REPLACE('[1]Rate Sheet'!L126,6,1,""))</f>
        <v>251.7</v>
      </c>
      <c r="M72" s="4">
        <f>_xlfn.NUMBERVALUE(REPLACE('[1]Rate Sheet'!M126,6,1,""))</f>
        <v>389.1</v>
      </c>
      <c r="N72" s="4">
        <f>_xlfn.NUMBERVALUE(REPLACE('[1]Rate Sheet'!N126,6,1,""))</f>
        <v>373.7</v>
      </c>
      <c r="O72" s="4">
        <f>_xlfn.NUMBERVALUE(REPLACE('[1]Rate Sheet'!O126,6,1,""))</f>
        <v>275.2</v>
      </c>
      <c r="P72" s="4">
        <f>_xlfn.NUMBERVALUE(REPLACE('[1]Rate Sheet'!P126,6,1,""))</f>
        <v>291.8</v>
      </c>
    </row>
    <row r="73" spans="1:16" x14ac:dyDescent="0.3">
      <c r="A73" s="2">
        <v>72</v>
      </c>
      <c r="B73" s="4">
        <f>_xlfn.NUMBERVALUE(REPLACE('[1]Rate Sheet'!B127,6,1,""))</f>
        <v>116.3</v>
      </c>
      <c r="C73" s="4">
        <f>_xlfn.NUMBERVALUE(REPLACE('[1]Rate Sheet'!C127,6,1,""))</f>
        <v>136.5</v>
      </c>
      <c r="D73" s="4">
        <f>_xlfn.NUMBERVALUE(REPLACE('[1]Rate Sheet'!D127,6,1,""))</f>
        <v>138.1</v>
      </c>
      <c r="E73" s="4">
        <f>_xlfn.NUMBERVALUE(REPLACE('[1]Rate Sheet'!E127,6,1,""))</f>
        <v>220.1</v>
      </c>
      <c r="F73" s="4">
        <f>_xlfn.NUMBERVALUE(REPLACE('[1]Rate Sheet'!F127,6,1,""))</f>
        <v>383.5</v>
      </c>
      <c r="G73" s="4">
        <f>_xlfn.NUMBERVALUE(REPLACE('[1]Rate Sheet'!G127,6,1,""))</f>
        <v>209.5</v>
      </c>
      <c r="H73" s="4">
        <f>_xlfn.NUMBERVALUE(REPLACE('[1]Rate Sheet'!H127,6,1,""))</f>
        <v>211.1</v>
      </c>
      <c r="I73" s="4">
        <f>_xlfn.NUMBERVALUE(REPLACE('[1]Rate Sheet'!I127,6,1,""))</f>
        <v>235.7</v>
      </c>
      <c r="J73" s="4">
        <f>_xlfn.NUMBERVALUE(REPLACE('[1]Rate Sheet'!J127,6,1,""))</f>
        <v>163.69999999999999</v>
      </c>
      <c r="K73" s="4">
        <f>_xlfn.NUMBERVALUE(REPLACE('[1]Rate Sheet'!K127,6,1,""))</f>
        <v>345.1</v>
      </c>
      <c r="L73" s="4">
        <f>_xlfn.NUMBERVALUE(REPLACE('[1]Rate Sheet'!L127,6,1,""))</f>
        <v>280.5</v>
      </c>
      <c r="M73" s="4">
        <f>_xlfn.NUMBERVALUE(REPLACE('[1]Rate Sheet'!M127,6,1,""))</f>
        <v>389.2</v>
      </c>
      <c r="N73" s="4">
        <f>_xlfn.NUMBERVALUE(REPLACE('[1]Rate Sheet'!N127,6,1,""))</f>
        <v>373.7</v>
      </c>
      <c r="O73" s="4">
        <f>_xlfn.NUMBERVALUE(REPLACE('[1]Rate Sheet'!O127,6,1,""))</f>
        <v>275.89999999999998</v>
      </c>
      <c r="P73" s="4">
        <f>_xlfn.NUMBERVALUE(REPLACE('[1]Rate Sheet'!P127,6,1,""))</f>
        <v>291.8</v>
      </c>
    </row>
    <row r="74" spans="1:16" x14ac:dyDescent="0.3">
      <c r="A74" s="2">
        <v>73</v>
      </c>
      <c r="B74" s="4">
        <f>_xlfn.NUMBERVALUE(REPLACE('[1]Rate Sheet'!B128,6,1,""))</f>
        <v>119.3</v>
      </c>
      <c r="C74" s="4">
        <f>_xlfn.NUMBERVALUE(REPLACE('[1]Rate Sheet'!C128,6,1,""))</f>
        <v>139</v>
      </c>
      <c r="D74" s="4">
        <f>_xlfn.NUMBERVALUE(REPLACE('[1]Rate Sheet'!D128,6,1,""))</f>
        <v>138.1</v>
      </c>
      <c r="E74" s="4">
        <f>_xlfn.NUMBERVALUE(REPLACE('[1]Rate Sheet'!E128,6,1,""))</f>
        <v>220.5</v>
      </c>
      <c r="F74" s="4">
        <f>_xlfn.NUMBERVALUE(REPLACE('[1]Rate Sheet'!F128,6,1,""))</f>
        <v>386.9</v>
      </c>
      <c r="G74" s="4">
        <f>_xlfn.NUMBERVALUE(REPLACE('[1]Rate Sheet'!G128,6,1,""))</f>
        <v>213.9</v>
      </c>
      <c r="H74" s="4">
        <f>_xlfn.NUMBERVALUE(REPLACE('[1]Rate Sheet'!H128,6,1,""))</f>
        <v>211.2</v>
      </c>
      <c r="I74" s="4">
        <f>_xlfn.NUMBERVALUE(REPLACE('[1]Rate Sheet'!I128,6,1,""))</f>
        <v>252.4</v>
      </c>
      <c r="J74" s="4">
        <f>_xlfn.NUMBERVALUE(REPLACE('[1]Rate Sheet'!J128,6,1,""))</f>
        <v>163.69999999999999</v>
      </c>
      <c r="K74" s="4">
        <f>_xlfn.NUMBERVALUE(REPLACE('[1]Rate Sheet'!K128,6,1,""))</f>
        <v>350.1</v>
      </c>
      <c r="L74" s="4">
        <f>_xlfn.NUMBERVALUE(REPLACE('[1]Rate Sheet'!L128,6,1,""))</f>
        <v>284.2</v>
      </c>
      <c r="M74" s="4">
        <f>_xlfn.NUMBERVALUE(REPLACE('[1]Rate Sheet'!M128,6,1,""))</f>
        <v>389.8</v>
      </c>
      <c r="N74" s="4">
        <f>_xlfn.NUMBERVALUE(REPLACE('[1]Rate Sheet'!N128,6,1,""))</f>
        <v>374.6</v>
      </c>
      <c r="O74" s="4">
        <f>_xlfn.NUMBERVALUE(REPLACE('[1]Rate Sheet'!O128,6,1,""))</f>
        <v>281.2</v>
      </c>
      <c r="P74" s="4">
        <f>_xlfn.NUMBERVALUE(REPLACE('[1]Rate Sheet'!P128,6,1,""))</f>
        <v>291.89999999999998</v>
      </c>
    </row>
    <row r="75" spans="1:16" x14ac:dyDescent="0.3">
      <c r="A75" s="2">
        <v>74</v>
      </c>
      <c r="B75" s="4">
        <f>_xlfn.NUMBERVALUE(REPLACE('[1]Rate Sheet'!B129,6,1,""))</f>
        <v>119.6</v>
      </c>
      <c r="C75" s="4">
        <f>_xlfn.NUMBERVALUE(REPLACE('[1]Rate Sheet'!C129,6,1,""))</f>
        <v>139.9</v>
      </c>
      <c r="D75" s="4">
        <f>_xlfn.NUMBERVALUE(REPLACE('[1]Rate Sheet'!D129,6,1,""))</f>
        <v>138.19999999999999</v>
      </c>
      <c r="E75" s="4">
        <f>_xlfn.NUMBERVALUE(REPLACE('[1]Rate Sheet'!E129,6,1,""))</f>
        <v>225.1</v>
      </c>
      <c r="F75" s="4">
        <f>_xlfn.NUMBERVALUE(REPLACE('[1]Rate Sheet'!F129,6,1,""))</f>
        <v>388.3</v>
      </c>
      <c r="G75" s="4">
        <f>_xlfn.NUMBERVALUE(REPLACE('[1]Rate Sheet'!G129,6,1,""))</f>
        <v>217.2</v>
      </c>
      <c r="H75" s="4">
        <f>_xlfn.NUMBERVALUE(REPLACE('[1]Rate Sheet'!H129,6,1,""))</f>
        <v>211.6</v>
      </c>
      <c r="I75" s="4">
        <f>_xlfn.NUMBERVALUE(REPLACE('[1]Rate Sheet'!I129,6,1,""))</f>
        <v>254.1</v>
      </c>
      <c r="J75" s="4">
        <f>_xlfn.NUMBERVALUE(REPLACE('[1]Rate Sheet'!J129,6,1,""))</f>
        <v>164.2</v>
      </c>
      <c r="K75" s="4">
        <f>_xlfn.NUMBERVALUE(REPLACE('[1]Rate Sheet'!K129,6,1,""))</f>
        <v>351.7</v>
      </c>
      <c r="L75" s="4">
        <f>_xlfn.NUMBERVALUE(REPLACE('[1]Rate Sheet'!L129,6,1,""))</f>
        <v>284.60000000000002</v>
      </c>
      <c r="M75" s="4">
        <f>_xlfn.NUMBERVALUE(REPLACE('[1]Rate Sheet'!M129,6,1,""))</f>
        <v>391</v>
      </c>
      <c r="N75" s="4">
        <f>_xlfn.NUMBERVALUE(REPLACE('[1]Rate Sheet'!N129,6,1,""))</f>
        <v>374.7</v>
      </c>
      <c r="O75" s="4">
        <f>_xlfn.NUMBERVALUE(REPLACE('[1]Rate Sheet'!O129,6,1,""))</f>
        <v>283.39999999999998</v>
      </c>
      <c r="P75" s="4">
        <f>_xlfn.NUMBERVALUE(REPLACE('[1]Rate Sheet'!P129,6,1,""))</f>
        <v>291.89999999999998</v>
      </c>
    </row>
    <row r="76" spans="1:16" x14ac:dyDescent="0.3">
      <c r="A76" s="2">
        <v>75</v>
      </c>
      <c r="B76" s="4">
        <f>_xlfn.NUMBERVALUE(REPLACE('[1]Rate Sheet'!B130,6,1,""))</f>
        <v>122.4</v>
      </c>
      <c r="C76" s="4">
        <f>_xlfn.NUMBERVALUE(REPLACE('[1]Rate Sheet'!C130,6,1,""))</f>
        <v>141.1</v>
      </c>
      <c r="D76" s="4">
        <f>_xlfn.NUMBERVALUE(REPLACE('[1]Rate Sheet'!D130,6,1,""))</f>
        <v>138.19999999999999</v>
      </c>
      <c r="E76" s="4">
        <f>_xlfn.NUMBERVALUE(REPLACE('[1]Rate Sheet'!E130,6,1,""))</f>
        <v>229.9</v>
      </c>
      <c r="F76" s="4">
        <f>_xlfn.NUMBERVALUE(REPLACE('[1]Rate Sheet'!F130,6,1,""))</f>
        <v>388.5</v>
      </c>
      <c r="G76" s="4">
        <f>_xlfn.NUMBERVALUE(REPLACE('[1]Rate Sheet'!G130,6,1,""))</f>
        <v>217.7</v>
      </c>
      <c r="H76" s="4">
        <f>_xlfn.NUMBERVALUE(REPLACE('[1]Rate Sheet'!H130,6,1,""))</f>
        <v>220</v>
      </c>
      <c r="I76" s="4">
        <f>_xlfn.NUMBERVALUE(REPLACE('[1]Rate Sheet'!I130,6,1,""))</f>
        <v>254.3</v>
      </c>
      <c r="J76" s="4">
        <f>_xlfn.NUMBERVALUE(REPLACE('[1]Rate Sheet'!J130,6,1,""))</f>
        <v>174</v>
      </c>
      <c r="K76" s="4">
        <f>_xlfn.NUMBERVALUE(REPLACE('[1]Rate Sheet'!K130,6,1,""))</f>
        <v>351.9</v>
      </c>
      <c r="L76" s="4">
        <f>_xlfn.NUMBERVALUE(REPLACE('[1]Rate Sheet'!L130,6,1,""))</f>
        <v>284.89999999999998</v>
      </c>
      <c r="M76" s="4">
        <f>_xlfn.NUMBERVALUE(REPLACE('[1]Rate Sheet'!M130,6,1,""))</f>
        <v>406.8</v>
      </c>
      <c r="N76" s="4">
        <f>_xlfn.NUMBERVALUE(REPLACE('[1]Rate Sheet'!N130,6,1,""))</f>
        <v>374.7</v>
      </c>
      <c r="O76" s="4">
        <f>_xlfn.NUMBERVALUE(REPLACE('[1]Rate Sheet'!O130,6,1,""))</f>
        <v>284.7</v>
      </c>
      <c r="P76" s="4">
        <f>_xlfn.NUMBERVALUE(REPLACE('[1]Rate Sheet'!P130,6,1,""))</f>
        <v>292.8</v>
      </c>
    </row>
    <row r="77" spans="1:16" x14ac:dyDescent="0.3">
      <c r="A77" s="2">
        <v>76</v>
      </c>
      <c r="B77" s="4">
        <f>_xlfn.NUMBERVALUE(REPLACE('[1]Rate Sheet'!B131,6,1,""))</f>
        <v>128.80000000000001</v>
      </c>
      <c r="C77" s="4">
        <f>_xlfn.NUMBERVALUE(REPLACE('[1]Rate Sheet'!C131,6,1,""))</f>
        <v>141.30000000000001</v>
      </c>
      <c r="D77" s="4">
        <f>_xlfn.NUMBERVALUE(REPLACE('[1]Rate Sheet'!D131,6,1,""))</f>
        <v>138.4</v>
      </c>
      <c r="E77" s="4">
        <f>_xlfn.NUMBERVALUE(REPLACE('[1]Rate Sheet'!E131,6,1,""))</f>
        <v>230.4</v>
      </c>
      <c r="F77" s="4">
        <f>_xlfn.NUMBERVALUE(REPLACE('[1]Rate Sheet'!F131,6,1,""))</f>
        <v>391.2</v>
      </c>
      <c r="G77" s="4">
        <f>_xlfn.NUMBERVALUE(REPLACE('[1]Rate Sheet'!G131,6,1,""))</f>
        <v>222</v>
      </c>
      <c r="H77" s="4">
        <f>_xlfn.NUMBERVALUE(REPLACE('[1]Rate Sheet'!H131,6,1,""))</f>
        <v>224.4</v>
      </c>
      <c r="I77" s="4">
        <f>_xlfn.NUMBERVALUE(REPLACE('[1]Rate Sheet'!I131,6,1,""))</f>
        <v>254.3</v>
      </c>
      <c r="J77" s="4">
        <f>_xlfn.NUMBERVALUE(REPLACE('[1]Rate Sheet'!J131,6,1,""))</f>
        <v>175.8</v>
      </c>
      <c r="K77" s="4">
        <f>_xlfn.NUMBERVALUE(REPLACE('[1]Rate Sheet'!K131,6,1,""))</f>
        <v>352.3</v>
      </c>
      <c r="L77" s="4">
        <f>_xlfn.NUMBERVALUE(REPLACE('[1]Rate Sheet'!L131,6,1,""))</f>
        <v>289.8</v>
      </c>
      <c r="M77" s="4">
        <f>_xlfn.NUMBERVALUE(REPLACE('[1]Rate Sheet'!M131,6,1,""))</f>
        <v>418.7</v>
      </c>
      <c r="N77" s="4">
        <f>_xlfn.NUMBERVALUE(REPLACE('[1]Rate Sheet'!N131,6,1,""))</f>
        <v>374.7</v>
      </c>
      <c r="O77" s="4">
        <f>_xlfn.NUMBERVALUE(REPLACE('[1]Rate Sheet'!O131,6,1,""))</f>
        <v>288</v>
      </c>
      <c r="P77" s="4">
        <f>_xlfn.NUMBERVALUE(REPLACE('[1]Rate Sheet'!P131,6,1,""))</f>
        <v>309.39999999999998</v>
      </c>
    </row>
    <row r="78" spans="1:16" x14ac:dyDescent="0.3">
      <c r="A78" s="2">
        <v>77</v>
      </c>
      <c r="B78" s="4">
        <f>_xlfn.NUMBERVALUE(REPLACE('[1]Rate Sheet'!B132,6,1,""))</f>
        <v>129.69999999999999</v>
      </c>
      <c r="C78" s="4">
        <f>_xlfn.NUMBERVALUE(REPLACE('[1]Rate Sheet'!C132,6,1,""))</f>
        <v>143</v>
      </c>
      <c r="D78" s="4">
        <f>_xlfn.NUMBERVALUE(REPLACE('[1]Rate Sheet'!D132,6,1,""))</f>
        <v>142.5</v>
      </c>
      <c r="E78" s="4">
        <f>_xlfn.NUMBERVALUE(REPLACE('[1]Rate Sheet'!E132,6,1,""))</f>
        <v>230.5</v>
      </c>
      <c r="F78" s="4">
        <f>_xlfn.NUMBERVALUE(REPLACE('[1]Rate Sheet'!F132,6,1,""))</f>
        <v>398.7</v>
      </c>
      <c r="G78" s="4">
        <f>_xlfn.NUMBERVALUE(REPLACE('[1]Rate Sheet'!G132,6,1,""))</f>
        <v>222.5</v>
      </c>
      <c r="H78" s="4">
        <f>_xlfn.NUMBERVALUE(REPLACE('[1]Rate Sheet'!H132,6,1,""))</f>
        <v>224.8</v>
      </c>
      <c r="I78" s="4">
        <f>_xlfn.NUMBERVALUE(REPLACE('[1]Rate Sheet'!I132,6,1,""))</f>
        <v>255.4</v>
      </c>
      <c r="J78" s="4">
        <f>_xlfn.NUMBERVALUE(REPLACE('[1]Rate Sheet'!J132,6,1,""))</f>
        <v>176.9</v>
      </c>
      <c r="K78" s="4">
        <f>_xlfn.NUMBERVALUE(REPLACE('[1]Rate Sheet'!K132,6,1,""))</f>
        <v>359.6</v>
      </c>
      <c r="L78" s="4">
        <f>_xlfn.NUMBERVALUE(REPLACE('[1]Rate Sheet'!L132,6,1,""))</f>
        <v>290.2</v>
      </c>
      <c r="M78" s="4">
        <f>_xlfn.NUMBERVALUE(REPLACE('[1]Rate Sheet'!M132,6,1,""))</f>
        <v>419.9</v>
      </c>
      <c r="N78" s="4">
        <f>_xlfn.NUMBERVALUE(REPLACE('[1]Rate Sheet'!N132,6,1,""))</f>
        <v>374.8</v>
      </c>
      <c r="O78" s="4">
        <f>_xlfn.NUMBERVALUE(REPLACE('[1]Rate Sheet'!O132,6,1,""))</f>
        <v>290</v>
      </c>
      <c r="P78" s="4">
        <f>_xlfn.NUMBERVALUE(REPLACE('[1]Rate Sheet'!P132,6,1,""))</f>
        <v>312.10000000000002</v>
      </c>
    </row>
    <row r="79" spans="1:16" x14ac:dyDescent="0.3">
      <c r="A79" s="2">
        <v>78</v>
      </c>
      <c r="B79" s="4">
        <f>_xlfn.NUMBERVALUE(REPLACE('[1]Rate Sheet'!B133,6,1,""))</f>
        <v>129.80000000000001</v>
      </c>
      <c r="C79" s="4">
        <f>_xlfn.NUMBERVALUE(REPLACE('[1]Rate Sheet'!C133,6,1,""))</f>
        <v>143.1</v>
      </c>
      <c r="D79" s="4">
        <f>_xlfn.NUMBERVALUE(REPLACE('[1]Rate Sheet'!D133,6,1,""))</f>
        <v>143.4</v>
      </c>
      <c r="E79" s="4">
        <f>_xlfn.NUMBERVALUE(REPLACE('[1]Rate Sheet'!E133,6,1,""))</f>
        <v>233</v>
      </c>
      <c r="F79" s="4">
        <f>_xlfn.NUMBERVALUE(REPLACE('[1]Rate Sheet'!F133,6,1,""))</f>
        <v>399.4</v>
      </c>
      <c r="G79" s="4">
        <f>_xlfn.NUMBERVALUE(REPLACE('[1]Rate Sheet'!G133,6,1,""))</f>
        <v>222.8</v>
      </c>
      <c r="H79" s="4">
        <f>_xlfn.NUMBERVALUE(REPLACE('[1]Rate Sheet'!H133,6,1,""))</f>
        <v>229.2</v>
      </c>
      <c r="I79" s="4">
        <f>_xlfn.NUMBERVALUE(REPLACE('[1]Rate Sheet'!I133,6,1,""))</f>
        <v>255.5</v>
      </c>
      <c r="J79" s="4">
        <f>_xlfn.NUMBERVALUE(REPLACE('[1]Rate Sheet'!J133,6,1,""))</f>
        <v>177.7</v>
      </c>
      <c r="K79" s="4">
        <f>_xlfn.NUMBERVALUE(REPLACE('[1]Rate Sheet'!K133,6,1,""))</f>
        <v>360.3</v>
      </c>
      <c r="L79" s="4">
        <f>_xlfn.NUMBERVALUE(REPLACE('[1]Rate Sheet'!L133,6,1,""))</f>
        <v>290.3</v>
      </c>
      <c r="M79" s="4">
        <f>_xlfn.NUMBERVALUE(REPLACE('[1]Rate Sheet'!M133,6,1,""))</f>
        <v>420</v>
      </c>
      <c r="N79" s="4">
        <f>_xlfn.NUMBERVALUE(REPLACE('[1]Rate Sheet'!N133,6,1,""))</f>
        <v>374.8</v>
      </c>
      <c r="O79" s="4">
        <f>_xlfn.NUMBERVALUE(REPLACE('[1]Rate Sheet'!O133,6,1,""))</f>
        <v>290.2</v>
      </c>
      <c r="P79" s="4">
        <f>_xlfn.NUMBERVALUE(REPLACE('[1]Rate Sheet'!P133,6,1,""))</f>
        <v>312.39999999999998</v>
      </c>
    </row>
    <row r="80" spans="1:16" x14ac:dyDescent="0.3">
      <c r="A80" s="2">
        <v>79</v>
      </c>
      <c r="B80" s="4">
        <f>_xlfn.NUMBERVALUE(REPLACE('[1]Rate Sheet'!B134,6,1,""))</f>
        <v>130</v>
      </c>
      <c r="C80" s="4">
        <f>_xlfn.NUMBERVALUE(REPLACE('[1]Rate Sheet'!C134,6,1,""))</f>
        <v>144.80000000000001</v>
      </c>
      <c r="D80" s="4">
        <f>_xlfn.NUMBERVALUE(REPLACE('[1]Rate Sheet'!D134,6,1,""))</f>
        <v>143.5</v>
      </c>
      <c r="E80" s="4">
        <f>_xlfn.NUMBERVALUE(REPLACE('[1]Rate Sheet'!E134,6,1,""))</f>
        <v>233.6</v>
      </c>
      <c r="F80" s="4">
        <f>_xlfn.NUMBERVALUE(REPLACE('[1]Rate Sheet'!F134,6,1,""))</f>
        <v>399.9</v>
      </c>
      <c r="G80" s="4">
        <f>_xlfn.NUMBERVALUE(REPLACE('[1]Rate Sheet'!G134,6,1,""))</f>
        <v>227.3</v>
      </c>
      <c r="H80" s="4">
        <f>_xlfn.NUMBERVALUE(REPLACE('[1]Rate Sheet'!H134,6,1,""))</f>
        <v>229.7</v>
      </c>
      <c r="I80" s="4">
        <f>_xlfn.NUMBERVALUE(REPLACE('[1]Rate Sheet'!I134,6,1,""))</f>
        <v>255.5</v>
      </c>
      <c r="J80" s="4">
        <f>_xlfn.NUMBERVALUE(REPLACE('[1]Rate Sheet'!J134,6,1,""))</f>
        <v>189.2</v>
      </c>
      <c r="K80" s="4">
        <f>_xlfn.NUMBERVALUE(REPLACE('[1]Rate Sheet'!K134,6,1,""))</f>
        <v>360.4</v>
      </c>
      <c r="L80" s="4">
        <f>_xlfn.NUMBERVALUE(REPLACE('[1]Rate Sheet'!L134,6,1,""))</f>
        <v>290.3</v>
      </c>
      <c r="M80" s="4">
        <f>_xlfn.NUMBERVALUE(REPLACE('[1]Rate Sheet'!M134,6,1,""))</f>
        <v>420.1</v>
      </c>
      <c r="N80" s="4">
        <f>_xlfn.NUMBERVALUE(REPLACE('[1]Rate Sheet'!N134,6,1,""))</f>
        <v>375.4</v>
      </c>
      <c r="O80" s="4">
        <f>_xlfn.NUMBERVALUE(REPLACE('[1]Rate Sheet'!O134,6,1,""))</f>
        <v>291.10000000000002</v>
      </c>
      <c r="P80" s="4">
        <f>_xlfn.NUMBERVALUE(REPLACE('[1]Rate Sheet'!P134,6,1,""))</f>
        <v>312.5</v>
      </c>
    </row>
    <row r="81" spans="1:16" x14ac:dyDescent="0.3">
      <c r="A81" s="2">
        <v>80</v>
      </c>
      <c r="B81" s="4">
        <f>_xlfn.NUMBERVALUE(REPLACE('[1]Rate Sheet'!B135,6,1,""))</f>
        <v>132.9</v>
      </c>
      <c r="C81" s="4">
        <f>_xlfn.NUMBERVALUE(REPLACE('[1]Rate Sheet'!C135,6,1,""))</f>
        <v>145.69999999999999</v>
      </c>
      <c r="D81" s="4">
        <f>_xlfn.NUMBERVALUE(REPLACE('[1]Rate Sheet'!D135,6,1,""))</f>
        <v>143.80000000000001</v>
      </c>
      <c r="E81" s="4">
        <f>_xlfn.NUMBERVALUE(REPLACE('[1]Rate Sheet'!E135,6,1,""))</f>
        <v>233.7</v>
      </c>
      <c r="F81" s="4">
        <f>_xlfn.NUMBERVALUE(REPLACE('[1]Rate Sheet'!F135,6,1,""))</f>
        <v>400.2</v>
      </c>
      <c r="G81" s="4">
        <f>_xlfn.NUMBERVALUE(REPLACE('[1]Rate Sheet'!G135,6,1,""))</f>
        <v>231.7</v>
      </c>
      <c r="H81" s="4">
        <f>_xlfn.NUMBERVALUE(REPLACE('[1]Rate Sheet'!H135,6,1,""))</f>
        <v>231.9</v>
      </c>
      <c r="I81" s="4">
        <f>_xlfn.NUMBERVALUE(REPLACE('[1]Rate Sheet'!I135,6,1,""))</f>
        <v>256.60000000000002</v>
      </c>
      <c r="J81" s="4">
        <f>_xlfn.NUMBERVALUE(REPLACE('[1]Rate Sheet'!J135,6,1,""))</f>
        <v>190.4</v>
      </c>
      <c r="K81" s="4">
        <f>_xlfn.NUMBERVALUE(REPLACE('[1]Rate Sheet'!K135,6,1,""))</f>
        <v>360.5</v>
      </c>
      <c r="L81" s="4">
        <f>_xlfn.NUMBERVALUE(REPLACE('[1]Rate Sheet'!L135,6,1,""))</f>
        <v>290.89999999999998</v>
      </c>
      <c r="M81" s="4">
        <f>_xlfn.NUMBERVALUE(REPLACE('[1]Rate Sheet'!M135,6,1,""))</f>
        <v>420.3</v>
      </c>
      <c r="N81" s="4">
        <f>_xlfn.NUMBERVALUE(REPLACE('[1]Rate Sheet'!N135,6,1,""))</f>
        <v>387</v>
      </c>
      <c r="O81" s="4">
        <f>_xlfn.NUMBERVALUE(REPLACE('[1]Rate Sheet'!O135,6,1,""))</f>
        <v>297.60000000000002</v>
      </c>
      <c r="P81" s="4">
        <f>_xlfn.NUMBERVALUE(REPLACE('[1]Rate Sheet'!P135,6,1,""))</f>
        <v>312.5</v>
      </c>
    </row>
    <row r="82" spans="1:16" x14ac:dyDescent="0.3">
      <c r="A82" s="2">
        <v>81</v>
      </c>
      <c r="B82" s="4">
        <f>_xlfn.NUMBERVALUE(REPLACE('[1]Rate Sheet'!B136,6,1,""))</f>
        <v>133.19999999999999</v>
      </c>
      <c r="C82" s="4">
        <f>_xlfn.NUMBERVALUE(REPLACE('[1]Rate Sheet'!C136,6,1,""))</f>
        <v>146.6</v>
      </c>
      <c r="D82" s="4">
        <f>_xlfn.NUMBERVALUE(REPLACE('[1]Rate Sheet'!D136,6,1,""))</f>
        <v>149.4</v>
      </c>
      <c r="E82" s="4">
        <f>_xlfn.NUMBERVALUE(REPLACE('[1]Rate Sheet'!E136,6,1,""))</f>
        <v>234</v>
      </c>
      <c r="F82" s="4">
        <f>_xlfn.NUMBERVALUE(REPLACE('[1]Rate Sheet'!F136,6,1,""))</f>
        <v>405.4</v>
      </c>
      <c r="G82" s="4">
        <f>_xlfn.NUMBERVALUE(REPLACE('[1]Rate Sheet'!G136,6,1,""))</f>
        <v>232.2</v>
      </c>
      <c r="H82" s="4">
        <f>_xlfn.NUMBERVALUE(REPLACE('[1]Rate Sheet'!H136,6,1,""))</f>
        <v>232.1</v>
      </c>
      <c r="I82" s="4">
        <f>_xlfn.NUMBERVALUE(REPLACE('[1]Rate Sheet'!I136,6,1,""))</f>
        <v>264.3</v>
      </c>
      <c r="J82" s="4">
        <f>_xlfn.NUMBERVALUE(REPLACE('[1]Rate Sheet'!J136,6,1,""))</f>
        <v>190.5</v>
      </c>
      <c r="K82" s="4">
        <f>_xlfn.NUMBERVALUE(REPLACE('[1]Rate Sheet'!K136,6,1,""))</f>
        <v>360.5</v>
      </c>
      <c r="L82" s="4">
        <f>_xlfn.NUMBERVALUE(REPLACE('[1]Rate Sheet'!L136,6,1,""))</f>
        <v>291.39999999999998</v>
      </c>
      <c r="M82" s="4">
        <f>_xlfn.NUMBERVALUE(REPLACE('[1]Rate Sheet'!M136,6,1,""))</f>
        <v>423.9</v>
      </c>
      <c r="N82" s="4">
        <f>_xlfn.NUMBERVALUE(REPLACE('[1]Rate Sheet'!N136,6,1,""))</f>
        <v>393.2</v>
      </c>
      <c r="O82" s="4">
        <f>_xlfn.NUMBERVALUE(REPLACE('[1]Rate Sheet'!O136,6,1,""))</f>
        <v>298.39999999999998</v>
      </c>
      <c r="P82" s="4">
        <f>_xlfn.NUMBERVALUE(REPLACE('[1]Rate Sheet'!P136,6,1,""))</f>
        <v>313</v>
      </c>
    </row>
    <row r="83" spans="1:16" x14ac:dyDescent="0.3">
      <c r="A83" s="2">
        <v>82</v>
      </c>
      <c r="B83" s="4">
        <f>_xlfn.NUMBERVALUE(REPLACE('[1]Rate Sheet'!B137,6,1,""))</f>
        <v>133.19999999999999</v>
      </c>
      <c r="C83" s="4">
        <f>_xlfn.NUMBERVALUE(REPLACE('[1]Rate Sheet'!C137,6,1,""))</f>
        <v>147.4</v>
      </c>
      <c r="D83" s="4">
        <f>_xlfn.NUMBERVALUE(REPLACE('[1]Rate Sheet'!D137,6,1,""))</f>
        <v>150.30000000000001</v>
      </c>
      <c r="E83" s="4">
        <f>_xlfn.NUMBERVALUE(REPLACE('[1]Rate Sheet'!E137,6,1,""))</f>
        <v>240.4</v>
      </c>
      <c r="F83" s="4">
        <f>_xlfn.NUMBERVALUE(REPLACE('[1]Rate Sheet'!F137,6,1,""))</f>
        <v>406</v>
      </c>
      <c r="G83" s="4">
        <f>_xlfn.NUMBERVALUE(REPLACE('[1]Rate Sheet'!G137,6,1,""))</f>
        <v>232.2</v>
      </c>
      <c r="H83" s="4">
        <f>_xlfn.NUMBERVALUE(REPLACE('[1]Rate Sheet'!H137,6,1,""))</f>
        <v>232.9</v>
      </c>
      <c r="I83" s="4">
        <f>_xlfn.NUMBERVALUE(REPLACE('[1]Rate Sheet'!I137,6,1,""))</f>
        <v>269.8</v>
      </c>
      <c r="J83" s="4">
        <f>_xlfn.NUMBERVALUE(REPLACE('[1]Rate Sheet'!J137,6,1,""))</f>
        <v>190.6</v>
      </c>
      <c r="K83" s="4">
        <f>_xlfn.NUMBERVALUE(REPLACE('[1]Rate Sheet'!K137,6,1,""))</f>
        <v>361.9</v>
      </c>
      <c r="L83" s="4">
        <f>_xlfn.NUMBERVALUE(REPLACE('[1]Rate Sheet'!L137,6,1,""))</f>
        <v>291.5</v>
      </c>
      <c r="M83" s="4">
        <f>_xlfn.NUMBERVALUE(REPLACE('[1]Rate Sheet'!M137,6,1,""))</f>
        <v>424.3</v>
      </c>
      <c r="N83" s="4">
        <f>_xlfn.NUMBERVALUE(REPLACE('[1]Rate Sheet'!N137,6,1,""))</f>
        <v>393.8</v>
      </c>
      <c r="O83" s="4">
        <f>_xlfn.NUMBERVALUE(REPLACE('[1]Rate Sheet'!O137,6,1,""))</f>
        <v>313.39999999999998</v>
      </c>
      <c r="P83" s="4">
        <f>_xlfn.NUMBERVALUE(REPLACE('[1]Rate Sheet'!P137,6,1,""))</f>
        <v>313.10000000000002</v>
      </c>
    </row>
    <row r="84" spans="1:16" x14ac:dyDescent="0.3">
      <c r="A84" s="2">
        <v>83</v>
      </c>
      <c r="B84" s="4">
        <f>_xlfn.NUMBERVALUE(REPLACE('[1]Rate Sheet'!B138,6,1,""))</f>
        <v>133.6</v>
      </c>
      <c r="C84" s="4">
        <f>_xlfn.NUMBERVALUE(REPLACE('[1]Rate Sheet'!C138,6,1,""))</f>
        <v>148.30000000000001</v>
      </c>
      <c r="D84" s="4">
        <f>_xlfn.NUMBERVALUE(REPLACE('[1]Rate Sheet'!D138,6,1,""))</f>
        <v>150.4</v>
      </c>
      <c r="E84" s="4">
        <f>_xlfn.NUMBERVALUE(REPLACE('[1]Rate Sheet'!E138,6,1,""))</f>
        <v>241.1</v>
      </c>
      <c r="F84" s="4">
        <f>_xlfn.NUMBERVALUE(REPLACE('[1]Rate Sheet'!F138,6,1,""))</f>
        <v>406</v>
      </c>
      <c r="G84" s="4">
        <f>_xlfn.NUMBERVALUE(REPLACE('[1]Rate Sheet'!G138,6,1,""))</f>
        <v>232.3</v>
      </c>
      <c r="H84" s="4">
        <f>_xlfn.NUMBERVALUE(REPLACE('[1]Rate Sheet'!H138,6,1,""))</f>
        <v>238.5</v>
      </c>
      <c r="I84" s="4">
        <f>_xlfn.NUMBERVALUE(REPLACE('[1]Rate Sheet'!I138,6,1,""))</f>
        <v>270.3</v>
      </c>
      <c r="J84" s="4">
        <f>_xlfn.NUMBERVALUE(REPLACE('[1]Rate Sheet'!J138,6,1,""))</f>
        <v>191.3</v>
      </c>
      <c r="K84" s="4">
        <f>_xlfn.NUMBERVALUE(REPLACE('[1]Rate Sheet'!K138,6,1,""))</f>
        <v>362.9</v>
      </c>
      <c r="L84" s="4">
        <f>_xlfn.NUMBERVALUE(REPLACE('[1]Rate Sheet'!L138,6,1,""))</f>
        <v>291.5</v>
      </c>
      <c r="M84" s="4">
        <f>_xlfn.NUMBERVALUE(REPLACE('[1]Rate Sheet'!M138,6,1,""))</f>
        <v>424.3</v>
      </c>
      <c r="N84" s="4">
        <f>_xlfn.NUMBERVALUE(REPLACE('[1]Rate Sheet'!N138,6,1,""))</f>
        <v>393.9</v>
      </c>
      <c r="O84" s="4">
        <f>_xlfn.NUMBERVALUE(REPLACE('[1]Rate Sheet'!O138,6,1,""))</f>
        <v>314.89999999999998</v>
      </c>
      <c r="P84" s="4">
        <f>_xlfn.NUMBERVALUE(REPLACE('[1]Rate Sheet'!P138,6,1,""))</f>
        <v>313.10000000000002</v>
      </c>
    </row>
    <row r="85" spans="1:16" x14ac:dyDescent="0.3">
      <c r="A85" s="2">
        <v>84</v>
      </c>
      <c r="B85" s="4">
        <f>_xlfn.NUMBERVALUE(REPLACE('[1]Rate Sheet'!B139,6,1,""))</f>
        <v>134.4</v>
      </c>
      <c r="C85" s="4">
        <f>_xlfn.NUMBERVALUE(REPLACE('[1]Rate Sheet'!C139,6,1,""))</f>
        <v>149.19999999999999</v>
      </c>
      <c r="D85" s="4">
        <f>_xlfn.NUMBERVALUE(REPLACE('[1]Rate Sheet'!D139,6,1,""))</f>
        <v>151.80000000000001</v>
      </c>
      <c r="E85" s="4">
        <f>_xlfn.NUMBERVALUE(REPLACE('[1]Rate Sheet'!E139,6,1,""))</f>
        <v>241.2</v>
      </c>
      <c r="F85" s="4">
        <f>_xlfn.NUMBERVALUE(REPLACE('[1]Rate Sheet'!F139,6,1,""))</f>
        <v>406.6</v>
      </c>
      <c r="G85" s="4">
        <f>_xlfn.NUMBERVALUE(REPLACE('[1]Rate Sheet'!G139,6,1,""))</f>
        <v>232.7</v>
      </c>
      <c r="H85" s="4">
        <f>_xlfn.NUMBERVALUE(REPLACE('[1]Rate Sheet'!H139,6,1,""))</f>
        <v>240.7</v>
      </c>
      <c r="I85" s="4">
        <f>_xlfn.NUMBERVALUE(REPLACE('[1]Rate Sheet'!I139,6,1,""))</f>
        <v>270.39999999999998</v>
      </c>
      <c r="J85" s="4">
        <f>_xlfn.NUMBERVALUE(REPLACE('[1]Rate Sheet'!J139,6,1,""))</f>
        <v>204.2</v>
      </c>
      <c r="K85" s="4">
        <f>_xlfn.NUMBERVALUE(REPLACE('[1]Rate Sheet'!K139,6,1,""))</f>
        <v>384</v>
      </c>
      <c r="L85" s="4">
        <f>_xlfn.NUMBERVALUE(REPLACE('[1]Rate Sheet'!L139,6,1,""))</f>
        <v>291.60000000000002</v>
      </c>
      <c r="M85" s="4">
        <f>_xlfn.NUMBERVALUE(REPLACE('[1]Rate Sheet'!M139,6,1,""))</f>
        <v>424.4</v>
      </c>
      <c r="N85" s="4">
        <f>_xlfn.NUMBERVALUE(REPLACE('[1]Rate Sheet'!N139,6,1,""))</f>
        <v>395.2</v>
      </c>
      <c r="O85" s="4">
        <f>_xlfn.NUMBERVALUE(REPLACE('[1]Rate Sheet'!O139,6,1,""))</f>
        <v>315.10000000000002</v>
      </c>
      <c r="P85" s="4">
        <f>_xlfn.NUMBERVALUE(REPLACE('[1]Rate Sheet'!P139,6,1,""))</f>
        <v>313.2</v>
      </c>
    </row>
    <row r="86" spans="1:16" x14ac:dyDescent="0.3">
      <c r="A86" s="2">
        <v>85</v>
      </c>
      <c r="B86" s="4">
        <f>_xlfn.NUMBERVALUE(REPLACE('[1]Rate Sheet'!B140,6,1,""))</f>
        <v>135.19999999999999</v>
      </c>
      <c r="C86" s="4">
        <f>_xlfn.NUMBERVALUE(REPLACE('[1]Rate Sheet'!C140,6,1,""))</f>
        <v>150.1</v>
      </c>
      <c r="D86" s="4">
        <f>_xlfn.NUMBERVALUE(REPLACE('[1]Rate Sheet'!D140,6,1,""))</f>
        <v>151.9</v>
      </c>
      <c r="E86" s="4">
        <f>_xlfn.NUMBERVALUE(REPLACE('[1]Rate Sheet'!E140,6,1,""))</f>
        <v>241.5</v>
      </c>
      <c r="F86" s="4">
        <f>_xlfn.NUMBERVALUE(REPLACE('[1]Rate Sheet'!F140,6,1,""))</f>
        <v>407.7</v>
      </c>
      <c r="G86" s="4">
        <f>_xlfn.NUMBERVALUE(REPLACE('[1]Rate Sheet'!G140,6,1,""))</f>
        <v>240.7</v>
      </c>
      <c r="H86" s="4">
        <f>_xlfn.NUMBERVALUE(REPLACE('[1]Rate Sheet'!H140,6,1,""))</f>
        <v>240.9</v>
      </c>
      <c r="I86" s="4">
        <f>_xlfn.NUMBERVALUE(REPLACE('[1]Rate Sheet'!I140,6,1,""))</f>
        <v>270.39999999999998</v>
      </c>
      <c r="J86" s="4">
        <f>_xlfn.NUMBERVALUE(REPLACE('[1]Rate Sheet'!J140,6,1,""))</f>
        <v>205.5</v>
      </c>
      <c r="K86" s="4">
        <f>_xlfn.NUMBERVALUE(REPLACE('[1]Rate Sheet'!K140,6,1,""))</f>
        <v>387.3</v>
      </c>
      <c r="L86" s="4">
        <f>_xlfn.NUMBERVALUE(REPLACE('[1]Rate Sheet'!L140,6,1,""))</f>
        <v>293</v>
      </c>
      <c r="M86" s="4">
        <f>_xlfn.NUMBERVALUE(REPLACE('[1]Rate Sheet'!M140,6,1,""))</f>
        <v>424.4</v>
      </c>
      <c r="N86" s="4">
        <f>_xlfn.NUMBERVALUE(REPLACE('[1]Rate Sheet'!N140,6,1,""))</f>
        <v>414.9</v>
      </c>
      <c r="O86" s="4">
        <f>_xlfn.NUMBERVALUE(REPLACE('[1]Rate Sheet'!O140,6,1,""))</f>
        <v>315.10000000000002</v>
      </c>
      <c r="P86" s="4">
        <f>_xlfn.NUMBERVALUE(REPLACE('[1]Rate Sheet'!P140,6,1,""))</f>
        <v>313.7</v>
      </c>
    </row>
    <row r="87" spans="1:16" x14ac:dyDescent="0.3">
      <c r="A87" s="2">
        <v>86</v>
      </c>
      <c r="B87" s="4">
        <f>_xlfn.NUMBERVALUE(REPLACE('[1]Rate Sheet'!B141,6,1,""))</f>
        <v>135.19999999999999</v>
      </c>
      <c r="C87" s="4">
        <f>_xlfn.NUMBERVALUE(REPLACE('[1]Rate Sheet'!C141,6,1,""))</f>
        <v>151</v>
      </c>
      <c r="D87" s="4">
        <f>_xlfn.NUMBERVALUE(REPLACE('[1]Rate Sheet'!D141,6,1,""))</f>
        <v>152</v>
      </c>
      <c r="E87" s="4">
        <f>_xlfn.NUMBERVALUE(REPLACE('[1]Rate Sheet'!E141,6,1,""))</f>
        <v>248.5</v>
      </c>
      <c r="F87" s="4">
        <f>_xlfn.NUMBERVALUE(REPLACE('[1]Rate Sheet'!F141,6,1,""))</f>
        <v>430.6</v>
      </c>
      <c r="G87" s="4">
        <f>_xlfn.NUMBERVALUE(REPLACE('[1]Rate Sheet'!G141,6,1,""))</f>
        <v>244</v>
      </c>
      <c r="H87" s="4">
        <f>_xlfn.NUMBERVALUE(REPLACE('[1]Rate Sheet'!H141,6,1,""))</f>
        <v>245.1</v>
      </c>
      <c r="I87" s="4">
        <f>_xlfn.NUMBERVALUE(REPLACE('[1]Rate Sheet'!I141,6,1,""))</f>
        <v>270.5</v>
      </c>
      <c r="J87" s="4">
        <f>_xlfn.NUMBERVALUE(REPLACE('[1]Rate Sheet'!J141,6,1,""))</f>
        <v>205.6</v>
      </c>
      <c r="K87" s="4">
        <f>_xlfn.NUMBERVALUE(REPLACE('[1]Rate Sheet'!K141,6,1,""))</f>
        <v>390.6</v>
      </c>
      <c r="L87" s="4">
        <f>_xlfn.NUMBERVALUE(REPLACE('[1]Rate Sheet'!L141,6,1,""))</f>
        <v>293.2</v>
      </c>
      <c r="M87" s="4">
        <f>_xlfn.NUMBERVALUE(REPLACE('[1]Rate Sheet'!M141,6,1,""))</f>
        <v>424.5</v>
      </c>
      <c r="N87" s="4">
        <f>_xlfn.NUMBERVALUE(REPLACE('[1]Rate Sheet'!N141,6,1,""))</f>
        <v>429.6</v>
      </c>
      <c r="O87" s="4">
        <f>_xlfn.NUMBERVALUE(REPLACE('[1]Rate Sheet'!O141,6,1,""))</f>
        <v>315.10000000000002</v>
      </c>
      <c r="P87" s="4">
        <f>_xlfn.NUMBERVALUE(REPLACE('[1]Rate Sheet'!P141,6,1,""))</f>
        <v>323</v>
      </c>
    </row>
    <row r="88" spans="1:16" x14ac:dyDescent="0.3">
      <c r="A88" s="2">
        <v>87</v>
      </c>
      <c r="B88" s="4">
        <f>_xlfn.NUMBERVALUE(REPLACE('[1]Rate Sheet'!B142,6,1,""))</f>
        <v>136.6</v>
      </c>
      <c r="C88" s="4">
        <f>_xlfn.NUMBERVALUE(REPLACE('[1]Rate Sheet'!C142,6,1,""))</f>
        <v>151.9</v>
      </c>
      <c r="D88" s="4">
        <f>_xlfn.NUMBERVALUE(REPLACE('[1]Rate Sheet'!D142,6,1,""))</f>
        <v>152.1</v>
      </c>
      <c r="E88" s="4">
        <f>_xlfn.NUMBERVALUE(REPLACE('[1]Rate Sheet'!E142,6,1,""))</f>
        <v>249.2</v>
      </c>
      <c r="F88" s="4">
        <f>_xlfn.NUMBERVALUE(REPLACE('[1]Rate Sheet'!F142,6,1,""))</f>
        <v>433.7</v>
      </c>
      <c r="G88" s="4">
        <f>_xlfn.NUMBERVALUE(REPLACE('[1]Rate Sheet'!G142,6,1,""))</f>
        <v>244.3</v>
      </c>
      <c r="H88" s="4">
        <f>_xlfn.NUMBERVALUE(REPLACE('[1]Rate Sheet'!H142,6,1,""))</f>
        <v>247.3</v>
      </c>
      <c r="I88" s="4">
        <f>_xlfn.NUMBERVALUE(REPLACE('[1]Rate Sheet'!I142,6,1,""))</f>
        <v>270.89999999999998</v>
      </c>
      <c r="J88" s="4">
        <f>_xlfn.NUMBERVALUE(REPLACE('[1]Rate Sheet'!J142,6,1,""))</f>
        <v>205.7</v>
      </c>
      <c r="K88" s="4">
        <f>_xlfn.NUMBERVALUE(REPLACE('[1]Rate Sheet'!K142,6,1,""))</f>
        <v>393.9</v>
      </c>
      <c r="L88" s="4">
        <f>_xlfn.NUMBERVALUE(REPLACE('[1]Rate Sheet'!L142,6,1,""))</f>
        <v>297.8</v>
      </c>
      <c r="M88" s="4">
        <f>_xlfn.NUMBERVALUE(REPLACE('[1]Rate Sheet'!M142,6,1,""))</f>
        <v>424.5</v>
      </c>
      <c r="N88" s="4">
        <f>_xlfn.NUMBERVALUE(REPLACE('[1]Rate Sheet'!N142,6,1,""))</f>
        <v>433.1</v>
      </c>
      <c r="O88" s="4">
        <f>_xlfn.NUMBERVALUE(REPLACE('[1]Rate Sheet'!O142,6,1,""))</f>
        <v>315.2</v>
      </c>
      <c r="P88" s="4">
        <f>_xlfn.NUMBERVALUE(REPLACE('[1]Rate Sheet'!P142,6,1,""))</f>
        <v>344.1</v>
      </c>
    </row>
    <row r="89" spans="1:16" x14ac:dyDescent="0.3">
      <c r="A89" s="2">
        <v>88</v>
      </c>
      <c r="B89" s="4">
        <f>_xlfn.NUMBERVALUE(REPLACE('[1]Rate Sheet'!B143,6,1,""))</f>
        <v>136.80000000000001</v>
      </c>
      <c r="C89" s="4">
        <f>_xlfn.NUMBERVALUE(REPLACE('[1]Rate Sheet'!C143,6,1,""))</f>
        <v>152</v>
      </c>
      <c r="D89" s="4">
        <f>_xlfn.NUMBERVALUE(REPLACE('[1]Rate Sheet'!D143,6,1,""))</f>
        <v>152.30000000000001</v>
      </c>
      <c r="E89" s="4">
        <f>_xlfn.NUMBERVALUE(REPLACE('[1]Rate Sheet'!E143,6,1,""))</f>
        <v>249.6</v>
      </c>
      <c r="F89" s="4">
        <f>_xlfn.NUMBERVALUE(REPLACE('[1]Rate Sheet'!F143,6,1,""))</f>
        <v>445</v>
      </c>
      <c r="G89" s="4">
        <f>_xlfn.NUMBERVALUE(REPLACE('[1]Rate Sheet'!G143,6,1,""))</f>
        <v>244.5</v>
      </c>
      <c r="H89" s="4">
        <f>_xlfn.NUMBERVALUE(REPLACE('[1]Rate Sheet'!H143,6,1,""))</f>
        <v>247.5</v>
      </c>
      <c r="I89" s="4">
        <f>_xlfn.NUMBERVALUE(REPLACE('[1]Rate Sheet'!I143,6,1,""))</f>
        <v>279</v>
      </c>
      <c r="J89" s="4">
        <f>_xlfn.NUMBERVALUE(REPLACE('[1]Rate Sheet'!J143,6,1,""))</f>
        <v>205.8</v>
      </c>
      <c r="K89" s="4">
        <f>_xlfn.NUMBERVALUE(REPLACE('[1]Rate Sheet'!K143,6,1,""))</f>
        <v>397.2</v>
      </c>
      <c r="L89" s="4">
        <f>_xlfn.NUMBERVALUE(REPLACE('[1]Rate Sheet'!L143,6,1,""))</f>
        <v>298.2</v>
      </c>
      <c r="M89" s="4">
        <f>_xlfn.NUMBERVALUE(REPLACE('[1]Rate Sheet'!M143,6,1,""))</f>
        <v>424.6</v>
      </c>
      <c r="N89" s="4">
        <f>_xlfn.NUMBERVALUE(REPLACE('[1]Rate Sheet'!N143,6,1,""))</f>
        <v>433.4</v>
      </c>
      <c r="O89" s="4">
        <f>_xlfn.NUMBERVALUE(REPLACE('[1]Rate Sheet'!O143,6,1,""))</f>
        <v>315.2</v>
      </c>
      <c r="P89" s="4">
        <f>_xlfn.NUMBERVALUE(REPLACE('[1]Rate Sheet'!P143,6,1,""))</f>
        <v>352.6</v>
      </c>
    </row>
    <row r="90" spans="1:16" x14ac:dyDescent="0.3">
      <c r="A90" s="2">
        <v>89</v>
      </c>
      <c r="B90" s="4">
        <f>_xlfn.NUMBERVALUE(REPLACE('[1]Rate Sheet'!B144,6,1,""))</f>
        <v>138.19999999999999</v>
      </c>
      <c r="C90" s="4">
        <f>_xlfn.NUMBERVALUE(REPLACE('[1]Rate Sheet'!C144,6,1,""))</f>
        <v>152.1</v>
      </c>
      <c r="D90" s="4">
        <f>_xlfn.NUMBERVALUE(REPLACE('[1]Rate Sheet'!D144,6,1,""))</f>
        <v>154.69999999999999</v>
      </c>
      <c r="E90" s="4">
        <f>_xlfn.NUMBERVALUE(REPLACE('[1]Rate Sheet'!E144,6,1,""))</f>
        <v>257.5</v>
      </c>
      <c r="F90" s="4">
        <f>_xlfn.NUMBERVALUE(REPLACE('[1]Rate Sheet'!F144,6,1,""))</f>
        <v>446.1</v>
      </c>
      <c r="G90" s="4">
        <f>_xlfn.NUMBERVALUE(REPLACE('[1]Rate Sheet'!G144,6,1,""))</f>
        <v>249.2</v>
      </c>
      <c r="H90" s="4">
        <f>_xlfn.NUMBERVALUE(REPLACE('[1]Rate Sheet'!H144,6,1,""))</f>
        <v>247.8</v>
      </c>
      <c r="I90" s="4">
        <f>_xlfn.NUMBERVALUE(REPLACE('[1]Rate Sheet'!I144,6,1,""))</f>
        <v>288.60000000000002</v>
      </c>
      <c r="J90" s="4">
        <f>_xlfn.NUMBERVALUE(REPLACE('[1]Rate Sheet'!J144,6,1,""))</f>
        <v>208.3</v>
      </c>
      <c r="K90" s="4">
        <f>_xlfn.NUMBERVALUE(REPLACE('[1]Rate Sheet'!K144,6,1,""))</f>
        <v>400.5</v>
      </c>
      <c r="L90" s="4">
        <f>_xlfn.NUMBERVALUE(REPLACE('[1]Rate Sheet'!L144,6,1,""))</f>
        <v>299.89999999999998</v>
      </c>
      <c r="M90" s="4">
        <f>_xlfn.NUMBERVALUE(REPLACE('[1]Rate Sheet'!M144,6,1,""))</f>
        <v>424.6</v>
      </c>
      <c r="N90" s="4">
        <f>_xlfn.NUMBERVALUE(REPLACE('[1]Rate Sheet'!N144,6,1,""))</f>
        <v>433.7</v>
      </c>
      <c r="O90" s="4">
        <f>_xlfn.NUMBERVALUE(REPLACE('[1]Rate Sheet'!O144,6,1,""))</f>
        <v>315.3</v>
      </c>
      <c r="P90" s="4">
        <f>_xlfn.NUMBERVALUE(REPLACE('[1]Rate Sheet'!P144,6,1,""))</f>
        <v>353.4</v>
      </c>
    </row>
    <row r="91" spans="1:16" x14ac:dyDescent="0.3">
      <c r="A91" s="2">
        <v>90</v>
      </c>
      <c r="B91" s="4">
        <f>_xlfn.NUMBERVALUE(REPLACE('[1]Rate Sheet'!B145,6,1,""))</f>
        <v>138.9</v>
      </c>
      <c r="C91" s="4">
        <f>_xlfn.NUMBERVALUE(REPLACE('[1]Rate Sheet'!C145,6,1,""))</f>
        <v>153.19999999999999</v>
      </c>
      <c r="D91" s="4">
        <f>_xlfn.NUMBERVALUE(REPLACE('[1]Rate Sheet'!D145,6,1,""))</f>
        <v>156.5</v>
      </c>
      <c r="E91" s="4">
        <f>_xlfn.NUMBERVALUE(REPLACE('[1]Rate Sheet'!E145,6,1,""))</f>
        <v>258.3</v>
      </c>
      <c r="F91" s="4">
        <f>_xlfn.NUMBERVALUE(REPLACE('[1]Rate Sheet'!F145,6,1,""))</f>
        <v>447.6</v>
      </c>
      <c r="G91" s="4">
        <f>_xlfn.NUMBERVALUE(REPLACE('[1]Rate Sheet'!G145,6,1,""))</f>
        <v>251.4</v>
      </c>
      <c r="H91" s="4">
        <f>_xlfn.NUMBERVALUE(REPLACE('[1]Rate Sheet'!H145,6,1,""))</f>
        <v>253.9</v>
      </c>
      <c r="I91" s="4">
        <f>_xlfn.NUMBERVALUE(REPLACE('[1]Rate Sheet'!I145,6,1,""))</f>
        <v>291.89999999999998</v>
      </c>
      <c r="J91" s="4">
        <f>_xlfn.NUMBERVALUE(REPLACE('[1]Rate Sheet'!J145,6,1,""))</f>
        <v>208.6</v>
      </c>
      <c r="K91" s="4">
        <f>_xlfn.NUMBERVALUE(REPLACE('[1]Rate Sheet'!K145,6,1,""))</f>
        <v>403.7</v>
      </c>
      <c r="L91" s="4">
        <f>_xlfn.NUMBERVALUE(REPLACE('[1]Rate Sheet'!L145,6,1,""))</f>
        <v>322.60000000000002</v>
      </c>
      <c r="M91" s="4">
        <f>_xlfn.NUMBERVALUE(REPLACE('[1]Rate Sheet'!M145,6,1,""))</f>
        <v>424.7</v>
      </c>
      <c r="N91" s="4">
        <f>_xlfn.NUMBERVALUE(REPLACE('[1]Rate Sheet'!N145,6,1,""))</f>
        <v>439.2</v>
      </c>
      <c r="O91" s="4">
        <f>_xlfn.NUMBERVALUE(REPLACE('[1]Rate Sheet'!O145,6,1,""))</f>
        <v>316.5</v>
      </c>
      <c r="P91" s="4">
        <f>_xlfn.NUMBERVALUE(REPLACE('[1]Rate Sheet'!P145,6,1,""))</f>
        <v>353.5</v>
      </c>
    </row>
    <row r="92" spans="1:16" x14ac:dyDescent="0.3">
      <c r="A92" s="2">
        <v>91</v>
      </c>
      <c r="B92" s="4">
        <f>_xlfn.NUMBERVALUE(REPLACE('[1]Rate Sheet'!B146,6,1,""))</f>
        <v>139</v>
      </c>
      <c r="C92" s="4">
        <f>_xlfn.NUMBERVALUE(REPLACE('[1]Rate Sheet'!C146,6,1,""))</f>
        <v>153.69999999999999</v>
      </c>
      <c r="D92" s="4">
        <f>_xlfn.NUMBERVALUE(REPLACE('[1]Rate Sheet'!D146,6,1,""))</f>
        <v>156.9</v>
      </c>
      <c r="E92" s="4">
        <f>_xlfn.NUMBERVALUE(REPLACE('[1]Rate Sheet'!E146,6,1,""))</f>
        <v>261.5</v>
      </c>
      <c r="F92" s="4">
        <f>_xlfn.NUMBERVALUE(REPLACE('[1]Rate Sheet'!F146,6,1,""))</f>
        <v>447.7</v>
      </c>
      <c r="G92" s="4">
        <f>_xlfn.NUMBERVALUE(REPLACE('[1]Rate Sheet'!G146,6,1,""))</f>
        <v>251.6</v>
      </c>
      <c r="H92" s="4">
        <f>_xlfn.NUMBERVALUE(REPLACE('[1]Rate Sheet'!H146,6,1,""))</f>
        <v>256.10000000000002</v>
      </c>
      <c r="I92" s="4">
        <f>_xlfn.NUMBERVALUE(REPLACE('[1]Rate Sheet'!I146,6,1,""))</f>
        <v>300.89999999999998</v>
      </c>
      <c r="J92" s="4">
        <f>_xlfn.NUMBERVALUE(REPLACE('[1]Rate Sheet'!J146,6,1,""))</f>
        <v>208.6</v>
      </c>
      <c r="K92" s="4">
        <f>_xlfn.NUMBERVALUE(REPLACE('[1]Rate Sheet'!K146,6,1,""))</f>
        <v>404.1</v>
      </c>
      <c r="L92" s="4">
        <f>_xlfn.NUMBERVALUE(REPLACE('[1]Rate Sheet'!L146,6,1,""))</f>
        <v>333.8</v>
      </c>
      <c r="M92" s="4">
        <f>_xlfn.NUMBERVALUE(REPLACE('[1]Rate Sheet'!M146,6,1,""))</f>
        <v>424.7</v>
      </c>
      <c r="N92" s="4">
        <f>_xlfn.NUMBERVALUE(REPLACE('[1]Rate Sheet'!N146,6,1,""))</f>
        <v>446.7</v>
      </c>
      <c r="O92" s="4">
        <f>_xlfn.NUMBERVALUE(REPLACE('[1]Rate Sheet'!O146,6,1,""))</f>
        <v>316.60000000000002</v>
      </c>
      <c r="P92" s="4">
        <f>_xlfn.NUMBERVALUE(REPLACE('[1]Rate Sheet'!P146,6,1,""))</f>
        <v>353.6</v>
      </c>
    </row>
    <row r="93" spans="1:16" x14ac:dyDescent="0.3">
      <c r="A93" s="2">
        <v>92</v>
      </c>
      <c r="B93" s="4">
        <f>_xlfn.NUMBERVALUE(REPLACE('[1]Rate Sheet'!B147,6,1,""))</f>
        <v>140.4</v>
      </c>
      <c r="C93" s="4">
        <f>_xlfn.NUMBERVALUE(REPLACE('[1]Rate Sheet'!C147,6,1,""))</f>
        <v>153.80000000000001</v>
      </c>
      <c r="D93" s="4">
        <f>_xlfn.NUMBERVALUE(REPLACE('[1]Rate Sheet'!D147,6,1,""))</f>
        <v>158.80000000000001</v>
      </c>
      <c r="E93" s="4">
        <f>_xlfn.NUMBERVALUE(REPLACE('[1]Rate Sheet'!E147,6,1,""))</f>
        <v>261.8</v>
      </c>
      <c r="F93" s="4">
        <f>_xlfn.NUMBERVALUE(REPLACE('[1]Rate Sheet'!F147,6,1,""))</f>
        <v>450</v>
      </c>
      <c r="G93" s="4">
        <f>_xlfn.NUMBERVALUE(REPLACE('[1]Rate Sheet'!G147,6,1,""))</f>
        <v>255</v>
      </c>
      <c r="H93" s="4">
        <f>_xlfn.NUMBERVALUE(REPLACE('[1]Rate Sheet'!H147,6,1,""))</f>
        <v>258.3</v>
      </c>
      <c r="I93" s="4">
        <f>_xlfn.NUMBERVALUE(REPLACE('[1]Rate Sheet'!I147,6,1,""))</f>
        <v>301.8</v>
      </c>
      <c r="J93" s="4">
        <f>_xlfn.NUMBERVALUE(REPLACE('[1]Rate Sheet'!J147,6,1,""))</f>
        <v>209</v>
      </c>
      <c r="K93" s="4">
        <f>_xlfn.NUMBERVALUE(REPLACE('[1]Rate Sheet'!K147,6,1,""))</f>
        <v>407.2</v>
      </c>
      <c r="L93" s="4">
        <f>_xlfn.NUMBERVALUE(REPLACE('[1]Rate Sheet'!L147,6,1,""))</f>
        <v>335</v>
      </c>
      <c r="M93" s="4">
        <f>_xlfn.NUMBERVALUE(REPLACE('[1]Rate Sheet'!M147,6,1,""))</f>
        <v>424.8</v>
      </c>
      <c r="N93" s="4">
        <f>_xlfn.NUMBERVALUE(REPLACE('[1]Rate Sheet'!N147,6,1,""))</f>
        <v>465.5</v>
      </c>
      <c r="O93" s="4">
        <f>_xlfn.NUMBERVALUE(REPLACE('[1]Rate Sheet'!O147,6,1,""))</f>
        <v>316.60000000000002</v>
      </c>
      <c r="P93" s="4">
        <f>_xlfn.NUMBERVALUE(REPLACE('[1]Rate Sheet'!P147,6,1,""))</f>
        <v>355.3</v>
      </c>
    </row>
    <row r="94" spans="1:16" x14ac:dyDescent="0.3">
      <c r="A94" s="2">
        <v>93</v>
      </c>
      <c r="B94" s="4">
        <f>_xlfn.NUMBERVALUE(REPLACE('[1]Rate Sheet'!B148,6,1,""))</f>
        <v>141.19999999999999</v>
      </c>
      <c r="C94" s="4">
        <f>_xlfn.NUMBERVALUE(REPLACE('[1]Rate Sheet'!C148,6,1,""))</f>
        <v>153.9</v>
      </c>
      <c r="D94" s="4">
        <f>_xlfn.NUMBERVALUE(REPLACE('[1]Rate Sheet'!D148,6,1,""))</f>
        <v>159.1</v>
      </c>
      <c r="E94" s="4">
        <f>_xlfn.NUMBERVALUE(REPLACE('[1]Rate Sheet'!E148,6,1,""))</f>
        <v>266.8</v>
      </c>
      <c r="F94" s="4">
        <f>_xlfn.NUMBERVALUE(REPLACE('[1]Rate Sheet'!F148,6,1,""))</f>
        <v>451.2</v>
      </c>
      <c r="G94" s="4">
        <f>_xlfn.NUMBERVALUE(REPLACE('[1]Rate Sheet'!G148,6,1,""))</f>
        <v>255.4</v>
      </c>
      <c r="H94" s="4">
        <f>_xlfn.NUMBERVALUE(REPLACE('[1]Rate Sheet'!H148,6,1,""))</f>
        <v>260.5</v>
      </c>
      <c r="I94" s="4">
        <f>_xlfn.NUMBERVALUE(REPLACE('[1]Rate Sheet'!I148,6,1,""))</f>
        <v>305.10000000000002</v>
      </c>
      <c r="J94" s="4">
        <f>_xlfn.NUMBERVALUE(REPLACE('[1]Rate Sheet'!J148,6,1,""))</f>
        <v>216.1</v>
      </c>
      <c r="K94" s="4">
        <f>_xlfn.NUMBERVALUE(REPLACE('[1]Rate Sheet'!K148,6,1,""))</f>
        <v>407.6</v>
      </c>
      <c r="L94" s="4">
        <f>_xlfn.NUMBERVALUE(REPLACE('[1]Rate Sheet'!L148,6,1,""))</f>
        <v>335.1</v>
      </c>
      <c r="M94" s="4">
        <f>_xlfn.NUMBERVALUE(REPLACE('[1]Rate Sheet'!M148,6,1,""))</f>
        <v>424.8</v>
      </c>
      <c r="N94" s="4">
        <f>_xlfn.NUMBERVALUE(REPLACE('[1]Rate Sheet'!N148,6,1,""))</f>
        <v>467.4</v>
      </c>
      <c r="O94" s="4">
        <f>_xlfn.NUMBERVALUE(REPLACE('[1]Rate Sheet'!O148,6,1,""))</f>
        <v>316.7</v>
      </c>
      <c r="P94" s="4">
        <f>_xlfn.NUMBERVALUE(REPLACE('[1]Rate Sheet'!P148,6,1,""))</f>
        <v>355.5</v>
      </c>
    </row>
    <row r="95" spans="1:16" x14ac:dyDescent="0.3">
      <c r="A95" s="2">
        <v>94</v>
      </c>
      <c r="B95" s="4">
        <f>_xlfn.NUMBERVALUE(REPLACE('[1]Rate Sheet'!B149,6,1,""))</f>
        <v>142.5</v>
      </c>
      <c r="C95" s="4">
        <f>_xlfn.NUMBERVALUE(REPLACE('[1]Rate Sheet'!C149,6,1,""))</f>
        <v>153.9</v>
      </c>
      <c r="D95" s="4">
        <f>_xlfn.NUMBERVALUE(REPLACE('[1]Rate Sheet'!D149,6,1,""))</f>
        <v>159.19999999999999</v>
      </c>
      <c r="E95" s="4">
        <f>_xlfn.NUMBERVALUE(REPLACE('[1]Rate Sheet'!E149,6,1,""))</f>
        <v>267.3</v>
      </c>
      <c r="F95" s="4">
        <f>_xlfn.NUMBERVALUE(REPLACE('[1]Rate Sheet'!F149,6,1,""))</f>
        <v>463</v>
      </c>
      <c r="G95" s="4">
        <f>_xlfn.NUMBERVALUE(REPLACE('[1]Rate Sheet'!G149,6,1,""))</f>
        <v>259.60000000000002</v>
      </c>
      <c r="H95" s="4">
        <f>_xlfn.NUMBERVALUE(REPLACE('[1]Rate Sheet'!H149,6,1,""))</f>
        <v>261</v>
      </c>
      <c r="I95" s="4">
        <f>_xlfn.NUMBERVALUE(REPLACE('[1]Rate Sheet'!I149,6,1,""))</f>
        <v>305.39999999999998</v>
      </c>
      <c r="J95" s="4">
        <f>_xlfn.NUMBERVALUE(REPLACE('[1]Rate Sheet'!J149,6,1,""))</f>
        <v>216.8</v>
      </c>
      <c r="K95" s="4">
        <f>_xlfn.NUMBERVALUE(REPLACE('[1]Rate Sheet'!K149,6,1,""))</f>
        <v>412.5</v>
      </c>
      <c r="L95" s="4">
        <f>_xlfn.NUMBERVALUE(REPLACE('[1]Rate Sheet'!L149,6,1,""))</f>
        <v>335.1</v>
      </c>
      <c r="M95" s="4">
        <f>_xlfn.NUMBERVALUE(REPLACE('[1]Rate Sheet'!M149,6,1,""))</f>
        <v>424.9</v>
      </c>
      <c r="N95" s="4">
        <f>_xlfn.NUMBERVALUE(REPLACE('[1]Rate Sheet'!N149,6,1,""))</f>
        <v>467.6</v>
      </c>
      <c r="O95" s="4">
        <f>_xlfn.NUMBERVALUE(REPLACE('[1]Rate Sheet'!O149,6,1,""))</f>
        <v>316.7</v>
      </c>
      <c r="P95" s="4">
        <f>_xlfn.NUMBERVALUE(REPLACE('[1]Rate Sheet'!P149,6,1,""))</f>
        <v>355.7</v>
      </c>
    </row>
    <row r="96" spans="1:16" x14ac:dyDescent="0.3">
      <c r="A96" s="2">
        <v>95</v>
      </c>
      <c r="B96" s="4">
        <f>_xlfn.NUMBERVALUE(REPLACE('[1]Rate Sheet'!B150,6,1,""))</f>
        <v>142.69999999999999</v>
      </c>
      <c r="C96" s="4">
        <f>_xlfn.NUMBERVALUE(REPLACE('[1]Rate Sheet'!C150,6,1,""))</f>
        <v>154</v>
      </c>
      <c r="D96" s="4">
        <f>_xlfn.NUMBERVALUE(REPLACE('[1]Rate Sheet'!D150,6,1,""))</f>
        <v>159.30000000000001</v>
      </c>
      <c r="E96" s="4">
        <f>_xlfn.NUMBERVALUE(REPLACE('[1]Rate Sheet'!E150,6,1,""))</f>
        <v>269</v>
      </c>
      <c r="F96" s="4">
        <f>_xlfn.NUMBERVALUE(REPLACE('[1]Rate Sheet'!F150,6,1,""))</f>
        <v>484.8</v>
      </c>
      <c r="G96" s="4">
        <f>_xlfn.NUMBERVALUE(REPLACE('[1]Rate Sheet'!G150,6,1,""))</f>
        <v>261.3</v>
      </c>
      <c r="H96" s="4">
        <f>_xlfn.NUMBERVALUE(REPLACE('[1]Rate Sheet'!H150,6,1,""))</f>
        <v>261</v>
      </c>
      <c r="I96" s="4">
        <f>_xlfn.NUMBERVALUE(REPLACE('[1]Rate Sheet'!I150,6,1,""))</f>
        <v>305.5</v>
      </c>
      <c r="J96" s="4">
        <f>_xlfn.NUMBERVALUE(REPLACE('[1]Rate Sheet'!J150,6,1,""))</f>
        <v>217.3</v>
      </c>
      <c r="K96" s="4">
        <f>_xlfn.NUMBERVALUE(REPLACE('[1]Rate Sheet'!K150,6,1,""))</f>
        <v>413</v>
      </c>
      <c r="L96" s="4">
        <f>_xlfn.NUMBERVALUE(REPLACE('[1]Rate Sheet'!L150,6,1,""))</f>
        <v>335.2</v>
      </c>
      <c r="M96" s="4">
        <f>_xlfn.NUMBERVALUE(REPLACE('[1]Rate Sheet'!M150,6,1,""))</f>
        <v>424.9</v>
      </c>
      <c r="N96" s="4">
        <f>_xlfn.NUMBERVALUE(REPLACE('[1]Rate Sheet'!N150,6,1,""))</f>
        <v>467.6</v>
      </c>
      <c r="O96" s="4">
        <f>_xlfn.NUMBERVALUE(REPLACE('[1]Rate Sheet'!O150,6,1,""))</f>
        <v>317.39999999999998</v>
      </c>
      <c r="P96" s="4">
        <f>_xlfn.NUMBERVALUE(REPLACE('[1]Rate Sheet'!P150,6,1,""))</f>
        <v>358.2</v>
      </c>
    </row>
    <row r="97" spans="1:16" x14ac:dyDescent="0.3">
      <c r="A97" s="2">
        <v>96</v>
      </c>
      <c r="B97" s="4">
        <f>_xlfn.NUMBERVALUE(REPLACE('[1]Rate Sheet'!B151,6,1,""))</f>
        <v>142.80000000000001</v>
      </c>
      <c r="C97" s="4">
        <f>_xlfn.NUMBERVALUE(REPLACE('[1]Rate Sheet'!C151,6,1,""))</f>
        <v>154</v>
      </c>
      <c r="D97" s="4">
        <f>_xlfn.NUMBERVALUE(REPLACE('[1]Rate Sheet'!D151,6,1,""))</f>
        <v>159.30000000000001</v>
      </c>
      <c r="E97" s="4">
        <f>_xlfn.NUMBERVALUE(REPLACE('[1]Rate Sheet'!E151,6,1,""))</f>
        <v>269.10000000000002</v>
      </c>
      <c r="F97" s="4">
        <f>_xlfn.NUMBERVALUE(REPLACE('[1]Rate Sheet'!F151,6,1,""))</f>
        <v>486.9</v>
      </c>
      <c r="G97" s="4">
        <f>_xlfn.NUMBERVALUE(REPLACE('[1]Rate Sheet'!G151,6,1,""))</f>
        <v>261.5</v>
      </c>
      <c r="H97" s="4">
        <f>_xlfn.NUMBERVALUE(REPLACE('[1]Rate Sheet'!H151,6,1,""))</f>
        <v>261.39999999999998</v>
      </c>
      <c r="I97" s="4">
        <f>_xlfn.NUMBERVALUE(REPLACE('[1]Rate Sheet'!I151,6,1,""))</f>
        <v>305.5</v>
      </c>
      <c r="J97" s="4">
        <f>_xlfn.NUMBERVALUE(REPLACE('[1]Rate Sheet'!J151,6,1,""))</f>
        <v>217.8</v>
      </c>
      <c r="K97" s="4">
        <f>_xlfn.NUMBERVALUE(REPLACE('[1]Rate Sheet'!K151,6,1,""))</f>
        <v>413.1</v>
      </c>
      <c r="L97" s="4">
        <f>_xlfn.NUMBERVALUE(REPLACE('[1]Rate Sheet'!L151,6,1,""))</f>
        <v>335.2</v>
      </c>
      <c r="M97" s="4">
        <f>_xlfn.NUMBERVALUE(REPLACE('[1]Rate Sheet'!M151,6,1,""))</f>
        <v>425</v>
      </c>
      <c r="N97" s="4">
        <f>_xlfn.NUMBERVALUE(REPLACE('[1]Rate Sheet'!N151,6,1,""))</f>
        <v>467.7</v>
      </c>
      <c r="O97" s="4">
        <f>_xlfn.NUMBERVALUE(REPLACE('[1]Rate Sheet'!O151,6,1,""))</f>
        <v>328.7</v>
      </c>
      <c r="P97" s="4">
        <f>_xlfn.NUMBERVALUE(REPLACE('[1]Rate Sheet'!P151,6,1,""))</f>
        <v>372.5</v>
      </c>
    </row>
    <row r="98" spans="1:16" x14ac:dyDescent="0.3">
      <c r="A98" s="2">
        <v>97</v>
      </c>
      <c r="B98" s="4">
        <f>_xlfn.NUMBERVALUE(REPLACE('[1]Rate Sheet'!B152,6,1,""))</f>
        <v>143</v>
      </c>
      <c r="C98" s="4">
        <f>_xlfn.NUMBERVALUE(REPLACE('[1]Rate Sheet'!C152,6,1,""))</f>
        <v>154</v>
      </c>
      <c r="D98" s="4">
        <f>_xlfn.NUMBERVALUE(REPLACE('[1]Rate Sheet'!D152,6,1,""))</f>
        <v>159.4</v>
      </c>
      <c r="E98" s="4">
        <f>_xlfn.NUMBERVALUE(REPLACE('[1]Rate Sheet'!E152,6,1,""))</f>
        <v>269.2</v>
      </c>
      <c r="F98" s="4">
        <f>_xlfn.NUMBERVALUE(REPLACE('[1]Rate Sheet'!F152,6,1,""))</f>
        <v>491.1</v>
      </c>
      <c r="G98" s="4">
        <f>_xlfn.NUMBERVALUE(REPLACE('[1]Rate Sheet'!G152,6,1,""))</f>
        <v>261.7</v>
      </c>
      <c r="H98" s="4">
        <f>_xlfn.NUMBERVALUE(REPLACE('[1]Rate Sheet'!H152,6,1,""))</f>
        <v>269.39999999999998</v>
      </c>
      <c r="I98" s="4">
        <f>_xlfn.NUMBERVALUE(REPLACE('[1]Rate Sheet'!I152,6,1,""))</f>
        <v>305.7</v>
      </c>
      <c r="J98" s="4">
        <f>_xlfn.NUMBERVALUE(REPLACE('[1]Rate Sheet'!J152,6,1,""))</f>
        <v>227.2</v>
      </c>
      <c r="K98" s="4">
        <f>_xlfn.NUMBERVALUE(REPLACE('[1]Rate Sheet'!K152,6,1,""))</f>
        <v>413.1</v>
      </c>
      <c r="L98" s="4">
        <f>_xlfn.NUMBERVALUE(REPLACE('[1]Rate Sheet'!L152,6,1,""))</f>
        <v>335.3</v>
      </c>
      <c r="M98" s="4">
        <f>_xlfn.NUMBERVALUE(REPLACE('[1]Rate Sheet'!M152,6,1,""))</f>
        <v>425</v>
      </c>
      <c r="N98" s="4">
        <f>_xlfn.NUMBERVALUE(REPLACE('[1]Rate Sheet'!N152,6,1,""))</f>
        <v>467.8</v>
      </c>
      <c r="O98" s="4">
        <f>_xlfn.NUMBERVALUE(REPLACE('[1]Rate Sheet'!O152,6,1,""))</f>
        <v>331</v>
      </c>
      <c r="P98" s="4">
        <f>_xlfn.NUMBERVALUE(REPLACE('[1]Rate Sheet'!P152,6,1,""))</f>
        <v>374.1</v>
      </c>
    </row>
    <row r="99" spans="1:16" x14ac:dyDescent="0.3">
      <c r="A99" s="2">
        <v>98</v>
      </c>
      <c r="B99" s="4">
        <f>_xlfn.NUMBERVALUE(REPLACE('[1]Rate Sheet'!B153,6,1,""))</f>
        <v>143.1</v>
      </c>
      <c r="C99" s="4">
        <f>_xlfn.NUMBERVALUE(REPLACE('[1]Rate Sheet'!C153,6,1,""))</f>
        <v>154.1</v>
      </c>
      <c r="D99" s="4">
        <f>_xlfn.NUMBERVALUE(REPLACE('[1]Rate Sheet'!D153,6,1,""))</f>
        <v>159.4</v>
      </c>
      <c r="E99" s="4">
        <f>_xlfn.NUMBERVALUE(REPLACE('[1]Rate Sheet'!E153,6,1,""))</f>
        <v>269.2</v>
      </c>
      <c r="F99" s="4">
        <f>_xlfn.NUMBERVALUE(REPLACE('[1]Rate Sheet'!F153,6,1,""))</f>
        <v>527</v>
      </c>
      <c r="G99" s="4">
        <f>_xlfn.NUMBERVALUE(REPLACE('[1]Rate Sheet'!G153,6,1,""))</f>
        <v>265.8</v>
      </c>
      <c r="H99" s="4">
        <f>_xlfn.NUMBERVALUE(REPLACE('[1]Rate Sheet'!H153,6,1,""))</f>
        <v>270.2</v>
      </c>
      <c r="I99" s="4">
        <f>_xlfn.NUMBERVALUE(REPLACE('[1]Rate Sheet'!I153,6,1,""))</f>
        <v>308.2</v>
      </c>
      <c r="J99" s="4">
        <f>_xlfn.NUMBERVALUE(REPLACE('[1]Rate Sheet'!J153,6,1,""))</f>
        <v>228.1</v>
      </c>
      <c r="K99" s="4">
        <f>_xlfn.NUMBERVALUE(REPLACE('[1]Rate Sheet'!K153,6,1,""))</f>
        <v>413.2</v>
      </c>
      <c r="L99" s="4">
        <f>_xlfn.NUMBERVALUE(REPLACE('[1]Rate Sheet'!L153,6,1,""))</f>
        <v>336.3</v>
      </c>
      <c r="M99" s="4">
        <f>_xlfn.NUMBERVALUE(REPLACE('[1]Rate Sheet'!M153,6,1,""))</f>
        <v>425.1</v>
      </c>
      <c r="N99" s="4">
        <f>_xlfn.NUMBERVALUE(REPLACE('[1]Rate Sheet'!N153,6,1,""))</f>
        <v>469.9</v>
      </c>
      <c r="O99" s="4">
        <f>_xlfn.NUMBERVALUE(REPLACE('[1]Rate Sheet'!O153,6,1,""))</f>
        <v>331.3</v>
      </c>
      <c r="P99" s="4">
        <f>_xlfn.NUMBERVALUE(REPLACE('[1]Rate Sheet'!P153,6,1,""))</f>
        <v>374.3</v>
      </c>
    </row>
    <row r="100" spans="1:16" x14ac:dyDescent="0.3">
      <c r="A100" s="2">
        <v>99</v>
      </c>
      <c r="B100" s="4">
        <f>_xlfn.NUMBERVALUE(REPLACE('[1]Rate Sheet'!B154,6,1,""))</f>
        <v>143.30000000000001</v>
      </c>
      <c r="C100" s="4">
        <f>_xlfn.NUMBERVALUE(REPLACE('[1]Rate Sheet'!C154,6,1,""))</f>
        <v>154.19999999999999</v>
      </c>
      <c r="D100" s="4">
        <f>_xlfn.NUMBERVALUE(REPLACE('[1]Rate Sheet'!D154,6,1,""))</f>
        <v>159.5</v>
      </c>
      <c r="E100" s="4">
        <f>_xlfn.NUMBERVALUE(REPLACE('[1]Rate Sheet'!E154,6,1,""))</f>
        <v>269.3</v>
      </c>
      <c r="F100" s="4">
        <f>_xlfn.NUMBERVALUE(REPLACE('[1]Rate Sheet'!F154,6,1,""))</f>
        <v>530.6</v>
      </c>
      <c r="G100" s="4">
        <f>_xlfn.NUMBERVALUE(REPLACE('[1]Rate Sheet'!G154,6,1,""))</f>
        <v>266.39999999999998</v>
      </c>
      <c r="H100" s="4">
        <f>_xlfn.NUMBERVALUE(REPLACE('[1]Rate Sheet'!H154,6,1,""))</f>
        <v>270.60000000000002</v>
      </c>
      <c r="I100" s="4">
        <f>_xlfn.NUMBERVALUE(REPLACE('[1]Rate Sheet'!I154,6,1,""))</f>
        <v>321.8</v>
      </c>
      <c r="J100" s="4">
        <f>_xlfn.NUMBERVALUE(REPLACE('[1]Rate Sheet'!J154,6,1,""))</f>
        <v>229.1</v>
      </c>
      <c r="K100" s="4">
        <f>_xlfn.NUMBERVALUE(REPLACE('[1]Rate Sheet'!K154,6,1,""))</f>
        <v>413.5</v>
      </c>
      <c r="L100" s="4">
        <f>_xlfn.NUMBERVALUE(REPLACE('[1]Rate Sheet'!L154,6,1,""))</f>
        <v>356.7</v>
      </c>
      <c r="M100" s="4">
        <f>_xlfn.NUMBERVALUE(REPLACE('[1]Rate Sheet'!M154,6,1,""))</f>
        <v>427.4</v>
      </c>
      <c r="N100" s="4">
        <f>_xlfn.NUMBERVALUE(REPLACE('[1]Rate Sheet'!N154,6,1,""))</f>
        <v>511.6</v>
      </c>
      <c r="O100" s="4">
        <f>_xlfn.NUMBERVALUE(REPLACE('[1]Rate Sheet'!O154,6,1,""))</f>
        <v>331.6</v>
      </c>
      <c r="P100" s="4">
        <f>_xlfn.NUMBERVALUE(REPLACE('[1]Rate Sheet'!P154,6,1,""))</f>
        <v>374.6</v>
      </c>
    </row>
    <row r="101" spans="1:16" x14ac:dyDescent="0.3">
      <c r="A101" s="2">
        <v>100</v>
      </c>
      <c r="B101" s="4">
        <f>$A101*_xlfn.NUMBERVALUE('[1]Rate Sheet'!B$170)</f>
        <v>148</v>
      </c>
      <c r="C101" s="4">
        <f>$A101*_xlfn.NUMBERVALUE('[1]Rate Sheet'!C$170)</f>
        <v>155</v>
      </c>
      <c r="D101" s="4">
        <f>$A101*_xlfn.NUMBERVALUE('[1]Rate Sheet'!D$170)</f>
        <v>161</v>
      </c>
      <c r="E101" s="4">
        <f>$A101*_xlfn.NUMBERVALUE('[1]Rate Sheet'!E$170)</f>
        <v>271</v>
      </c>
      <c r="F101" s="4">
        <f>$A101*_xlfn.NUMBERVALUE('[1]Rate Sheet'!F$170)</f>
        <v>542</v>
      </c>
      <c r="G101" s="4">
        <f>$A101*_xlfn.NUMBERVALUE('[1]Rate Sheet'!G$170)</f>
        <v>277</v>
      </c>
      <c r="H101" s="4">
        <f>$A101*_xlfn.NUMBERVALUE('[1]Rate Sheet'!H$170)</f>
        <v>277</v>
      </c>
      <c r="I101" s="4">
        <f>$A101*_xlfn.NUMBERVALUE('[1]Rate Sheet'!I$170)</f>
        <v>323</v>
      </c>
      <c r="J101" s="4">
        <f>$A101*_xlfn.NUMBERVALUE('[1]Rate Sheet'!J$170)</f>
        <v>248</v>
      </c>
      <c r="K101" s="4">
        <f>$A101*_xlfn.NUMBERVALUE('[1]Rate Sheet'!K$170)</f>
        <v>420</v>
      </c>
      <c r="L101" s="4">
        <f>$A101*_xlfn.NUMBERVALUE('[1]Rate Sheet'!L$170)</f>
        <v>385</v>
      </c>
      <c r="M101" s="4">
        <f>$A101*_xlfn.NUMBERVALUE('[1]Rate Sheet'!M$170)</f>
        <v>468</v>
      </c>
      <c r="N101" s="4">
        <f>$A101*_xlfn.NUMBERVALUE('[1]Rate Sheet'!N$170)</f>
        <v>582</v>
      </c>
      <c r="O101" s="4">
        <f>$A101*_xlfn.NUMBERVALUE('[1]Rate Sheet'!O$170)</f>
        <v>335</v>
      </c>
      <c r="P101" s="4">
        <f>$A101*_xlfn.NUMBERVALUE('[1]Rate Sheet'!P$170)</f>
        <v>379</v>
      </c>
    </row>
    <row r="102" spans="1:16" x14ac:dyDescent="0.3">
      <c r="A102" s="2">
        <v>101</v>
      </c>
      <c r="B102" s="4">
        <f>$A102*_xlfn.NUMBERVALUE('[1]Rate Sheet'!B$170)</f>
        <v>149.47999999999999</v>
      </c>
      <c r="C102" s="4">
        <f>$A102*_xlfn.NUMBERVALUE('[1]Rate Sheet'!C$170)</f>
        <v>156.55000000000001</v>
      </c>
      <c r="D102" s="4">
        <f>$A102*_xlfn.NUMBERVALUE('[1]Rate Sheet'!D$170)</f>
        <v>162.61000000000001</v>
      </c>
      <c r="E102" s="4">
        <f>$A102*_xlfn.NUMBERVALUE('[1]Rate Sheet'!E$170)</f>
        <v>273.70999999999998</v>
      </c>
      <c r="F102" s="4">
        <f>$A102*_xlfn.NUMBERVALUE('[1]Rate Sheet'!F$170)</f>
        <v>547.41999999999996</v>
      </c>
      <c r="G102" s="4">
        <f>$A102*_xlfn.NUMBERVALUE('[1]Rate Sheet'!G$170)</f>
        <v>279.77</v>
      </c>
      <c r="H102" s="4">
        <f>$A102*_xlfn.NUMBERVALUE('[1]Rate Sheet'!H$170)</f>
        <v>279.77</v>
      </c>
      <c r="I102" s="4">
        <f>$A102*_xlfn.NUMBERVALUE('[1]Rate Sheet'!I$170)</f>
        <v>326.23</v>
      </c>
      <c r="J102" s="4">
        <f>$A102*_xlfn.NUMBERVALUE('[1]Rate Sheet'!J$170)</f>
        <v>250.48</v>
      </c>
      <c r="K102" s="4">
        <f>$A102*_xlfn.NUMBERVALUE('[1]Rate Sheet'!K$170)</f>
        <v>424.20000000000005</v>
      </c>
      <c r="L102" s="4">
        <f>$A102*_xlfn.NUMBERVALUE('[1]Rate Sheet'!L$170)</f>
        <v>388.85</v>
      </c>
      <c r="M102" s="4">
        <f>$A102*_xlfn.NUMBERVALUE('[1]Rate Sheet'!M$170)</f>
        <v>472.67999999999995</v>
      </c>
      <c r="N102" s="4">
        <f>$A102*_xlfn.NUMBERVALUE('[1]Rate Sheet'!N$170)</f>
        <v>587.82000000000005</v>
      </c>
      <c r="O102" s="4">
        <f>$A102*_xlfn.NUMBERVALUE('[1]Rate Sheet'!O$170)</f>
        <v>338.35</v>
      </c>
      <c r="P102" s="4">
        <f>$A102*_xlfn.NUMBERVALUE('[1]Rate Sheet'!P$170)</f>
        <v>382.79</v>
      </c>
    </row>
    <row r="103" spans="1:16" x14ac:dyDescent="0.3">
      <c r="A103" s="2">
        <v>102</v>
      </c>
      <c r="B103" s="4">
        <f>$A103*_xlfn.NUMBERVALUE('[1]Rate Sheet'!B$170)</f>
        <v>150.96</v>
      </c>
      <c r="C103" s="4">
        <f>$A103*_xlfn.NUMBERVALUE('[1]Rate Sheet'!C$170)</f>
        <v>158.1</v>
      </c>
      <c r="D103" s="4">
        <f>$A103*_xlfn.NUMBERVALUE('[1]Rate Sheet'!D$170)</f>
        <v>164.22</v>
      </c>
      <c r="E103" s="4">
        <f>$A103*_xlfn.NUMBERVALUE('[1]Rate Sheet'!E$170)</f>
        <v>276.42</v>
      </c>
      <c r="F103" s="4">
        <f>$A103*_xlfn.NUMBERVALUE('[1]Rate Sheet'!F$170)</f>
        <v>552.84</v>
      </c>
      <c r="G103" s="4">
        <f>$A103*_xlfn.NUMBERVALUE('[1]Rate Sheet'!G$170)</f>
        <v>282.54000000000002</v>
      </c>
      <c r="H103" s="4">
        <f>$A103*_xlfn.NUMBERVALUE('[1]Rate Sheet'!H$170)</f>
        <v>282.54000000000002</v>
      </c>
      <c r="I103" s="4">
        <f>$A103*_xlfn.NUMBERVALUE('[1]Rate Sheet'!I$170)</f>
        <v>329.46</v>
      </c>
      <c r="J103" s="4">
        <f>$A103*_xlfn.NUMBERVALUE('[1]Rate Sheet'!J$170)</f>
        <v>252.96</v>
      </c>
      <c r="K103" s="4">
        <f>$A103*_xlfn.NUMBERVALUE('[1]Rate Sheet'!K$170)</f>
        <v>428.40000000000003</v>
      </c>
      <c r="L103" s="4">
        <f>$A103*_xlfn.NUMBERVALUE('[1]Rate Sheet'!L$170)</f>
        <v>392.7</v>
      </c>
      <c r="M103" s="4">
        <f>$A103*_xlfn.NUMBERVALUE('[1]Rate Sheet'!M$170)</f>
        <v>477.35999999999996</v>
      </c>
      <c r="N103" s="4">
        <f>$A103*_xlfn.NUMBERVALUE('[1]Rate Sheet'!N$170)</f>
        <v>593.64</v>
      </c>
      <c r="O103" s="4">
        <f>$A103*_xlfn.NUMBERVALUE('[1]Rate Sheet'!O$170)</f>
        <v>341.7</v>
      </c>
      <c r="P103" s="4">
        <f>$A103*_xlfn.NUMBERVALUE('[1]Rate Sheet'!P$170)</f>
        <v>386.58</v>
      </c>
    </row>
    <row r="104" spans="1:16" x14ac:dyDescent="0.3">
      <c r="A104" s="2">
        <v>103</v>
      </c>
      <c r="B104" s="4">
        <f>$A104*_xlfn.NUMBERVALUE('[1]Rate Sheet'!B$170)</f>
        <v>152.44</v>
      </c>
      <c r="C104" s="4">
        <f>$A104*_xlfn.NUMBERVALUE('[1]Rate Sheet'!C$170)</f>
        <v>159.65</v>
      </c>
      <c r="D104" s="4">
        <f>$A104*_xlfn.NUMBERVALUE('[1]Rate Sheet'!D$170)</f>
        <v>165.83</v>
      </c>
      <c r="E104" s="4">
        <f>$A104*_xlfn.NUMBERVALUE('[1]Rate Sheet'!E$170)</f>
        <v>279.13</v>
      </c>
      <c r="F104" s="4">
        <f>$A104*_xlfn.NUMBERVALUE('[1]Rate Sheet'!F$170)</f>
        <v>558.26</v>
      </c>
      <c r="G104" s="4">
        <f>$A104*_xlfn.NUMBERVALUE('[1]Rate Sheet'!G$170)</f>
        <v>285.31</v>
      </c>
      <c r="H104" s="4">
        <f>$A104*_xlfn.NUMBERVALUE('[1]Rate Sheet'!H$170)</f>
        <v>285.31</v>
      </c>
      <c r="I104" s="4">
        <f>$A104*_xlfn.NUMBERVALUE('[1]Rate Sheet'!I$170)</f>
        <v>332.69</v>
      </c>
      <c r="J104" s="4">
        <f>$A104*_xlfn.NUMBERVALUE('[1]Rate Sheet'!J$170)</f>
        <v>255.44</v>
      </c>
      <c r="K104" s="4">
        <f>$A104*_xlfn.NUMBERVALUE('[1]Rate Sheet'!K$170)</f>
        <v>432.6</v>
      </c>
      <c r="L104" s="4">
        <f>$A104*_xlfn.NUMBERVALUE('[1]Rate Sheet'!L$170)</f>
        <v>396.55</v>
      </c>
      <c r="M104" s="4">
        <f>$A104*_xlfn.NUMBERVALUE('[1]Rate Sheet'!M$170)</f>
        <v>482.03999999999996</v>
      </c>
      <c r="N104" s="4">
        <f>$A104*_xlfn.NUMBERVALUE('[1]Rate Sheet'!N$170)</f>
        <v>599.46</v>
      </c>
      <c r="O104" s="4">
        <f>$A104*_xlfn.NUMBERVALUE('[1]Rate Sheet'!O$170)</f>
        <v>345.05</v>
      </c>
      <c r="P104" s="4">
        <f>$A104*_xlfn.NUMBERVALUE('[1]Rate Sheet'!P$170)</f>
        <v>390.37</v>
      </c>
    </row>
    <row r="105" spans="1:16" x14ac:dyDescent="0.3">
      <c r="A105" s="2">
        <v>104</v>
      </c>
      <c r="B105" s="4">
        <f>$A105*_xlfn.NUMBERVALUE('[1]Rate Sheet'!B$170)</f>
        <v>153.91999999999999</v>
      </c>
      <c r="C105" s="4">
        <f>$A105*_xlfn.NUMBERVALUE('[1]Rate Sheet'!C$170)</f>
        <v>161.20000000000002</v>
      </c>
      <c r="D105" s="4">
        <f>$A105*_xlfn.NUMBERVALUE('[1]Rate Sheet'!D$170)</f>
        <v>167.44</v>
      </c>
      <c r="E105" s="4">
        <f>$A105*_xlfn.NUMBERVALUE('[1]Rate Sheet'!E$170)</f>
        <v>281.83999999999997</v>
      </c>
      <c r="F105" s="4">
        <f>$A105*_xlfn.NUMBERVALUE('[1]Rate Sheet'!F$170)</f>
        <v>563.67999999999995</v>
      </c>
      <c r="G105" s="4">
        <f>$A105*_xlfn.NUMBERVALUE('[1]Rate Sheet'!G$170)</f>
        <v>288.08</v>
      </c>
      <c r="H105" s="4">
        <f>$A105*_xlfn.NUMBERVALUE('[1]Rate Sheet'!H$170)</f>
        <v>288.08</v>
      </c>
      <c r="I105" s="4">
        <f>$A105*_xlfn.NUMBERVALUE('[1]Rate Sheet'!I$170)</f>
        <v>335.92</v>
      </c>
      <c r="J105" s="4">
        <f>$A105*_xlfn.NUMBERVALUE('[1]Rate Sheet'!J$170)</f>
        <v>257.92</v>
      </c>
      <c r="K105" s="4">
        <f>$A105*_xlfn.NUMBERVALUE('[1]Rate Sheet'!K$170)</f>
        <v>436.8</v>
      </c>
      <c r="L105" s="4">
        <f>$A105*_xlfn.NUMBERVALUE('[1]Rate Sheet'!L$170)</f>
        <v>400.40000000000003</v>
      </c>
      <c r="M105" s="4">
        <f>$A105*_xlfn.NUMBERVALUE('[1]Rate Sheet'!M$170)</f>
        <v>486.71999999999997</v>
      </c>
      <c r="N105" s="4">
        <f>$A105*_xlfn.NUMBERVALUE('[1]Rate Sheet'!N$170)</f>
        <v>605.28</v>
      </c>
      <c r="O105" s="4">
        <f>$A105*_xlfn.NUMBERVALUE('[1]Rate Sheet'!O$170)</f>
        <v>348.40000000000003</v>
      </c>
      <c r="P105" s="4">
        <f>$A105*_xlfn.NUMBERVALUE('[1]Rate Sheet'!P$170)</f>
        <v>394.16</v>
      </c>
    </row>
    <row r="106" spans="1:16" x14ac:dyDescent="0.3">
      <c r="A106" s="2">
        <v>105</v>
      </c>
      <c r="B106" s="4">
        <f>$A106*_xlfn.NUMBERVALUE('[1]Rate Sheet'!B$170)</f>
        <v>155.4</v>
      </c>
      <c r="C106" s="4">
        <f>$A106*_xlfn.NUMBERVALUE('[1]Rate Sheet'!C$170)</f>
        <v>162.75</v>
      </c>
      <c r="D106" s="4">
        <f>$A106*_xlfn.NUMBERVALUE('[1]Rate Sheet'!D$170)</f>
        <v>169.05</v>
      </c>
      <c r="E106" s="4">
        <f>$A106*_xlfn.NUMBERVALUE('[1]Rate Sheet'!E$170)</f>
        <v>284.55</v>
      </c>
      <c r="F106" s="4">
        <f>$A106*_xlfn.NUMBERVALUE('[1]Rate Sheet'!F$170)</f>
        <v>569.1</v>
      </c>
      <c r="G106" s="4">
        <f>$A106*_xlfn.NUMBERVALUE('[1]Rate Sheet'!G$170)</f>
        <v>290.85000000000002</v>
      </c>
      <c r="H106" s="4">
        <f>$A106*_xlfn.NUMBERVALUE('[1]Rate Sheet'!H$170)</f>
        <v>290.85000000000002</v>
      </c>
      <c r="I106" s="4">
        <f>$A106*_xlfn.NUMBERVALUE('[1]Rate Sheet'!I$170)</f>
        <v>339.15</v>
      </c>
      <c r="J106" s="4">
        <f>$A106*_xlfn.NUMBERVALUE('[1]Rate Sheet'!J$170)</f>
        <v>260.39999999999998</v>
      </c>
      <c r="K106" s="4">
        <f>$A106*_xlfn.NUMBERVALUE('[1]Rate Sheet'!K$170)</f>
        <v>441</v>
      </c>
      <c r="L106" s="4">
        <f>$A106*_xlfn.NUMBERVALUE('[1]Rate Sheet'!L$170)</f>
        <v>404.25</v>
      </c>
      <c r="M106" s="4">
        <f>$A106*_xlfn.NUMBERVALUE('[1]Rate Sheet'!M$170)</f>
        <v>491.4</v>
      </c>
      <c r="N106" s="4">
        <f>$A106*_xlfn.NUMBERVALUE('[1]Rate Sheet'!N$170)</f>
        <v>611.1</v>
      </c>
      <c r="O106" s="4">
        <f>$A106*_xlfn.NUMBERVALUE('[1]Rate Sheet'!O$170)</f>
        <v>351.75</v>
      </c>
      <c r="P106" s="4">
        <f>$A106*_xlfn.NUMBERVALUE('[1]Rate Sheet'!P$170)</f>
        <v>397.95</v>
      </c>
    </row>
    <row r="107" spans="1:16" x14ac:dyDescent="0.3">
      <c r="A107" s="2">
        <v>106</v>
      </c>
      <c r="B107" s="4">
        <f>$A107*_xlfn.NUMBERVALUE('[1]Rate Sheet'!B$170)</f>
        <v>156.88</v>
      </c>
      <c r="C107" s="4">
        <f>$A107*_xlfn.NUMBERVALUE('[1]Rate Sheet'!C$170)</f>
        <v>164.3</v>
      </c>
      <c r="D107" s="4">
        <f>$A107*_xlfn.NUMBERVALUE('[1]Rate Sheet'!D$170)</f>
        <v>170.66</v>
      </c>
      <c r="E107" s="4">
        <f>$A107*_xlfn.NUMBERVALUE('[1]Rate Sheet'!E$170)</f>
        <v>287.26</v>
      </c>
      <c r="F107" s="4">
        <f>$A107*_xlfn.NUMBERVALUE('[1]Rate Sheet'!F$170)</f>
        <v>574.52</v>
      </c>
      <c r="G107" s="4">
        <f>$A107*_xlfn.NUMBERVALUE('[1]Rate Sheet'!G$170)</f>
        <v>293.62</v>
      </c>
      <c r="H107" s="4">
        <f>$A107*_xlfn.NUMBERVALUE('[1]Rate Sheet'!H$170)</f>
        <v>293.62</v>
      </c>
      <c r="I107" s="4">
        <f>$A107*_xlfn.NUMBERVALUE('[1]Rate Sheet'!I$170)</f>
        <v>342.38</v>
      </c>
      <c r="J107" s="4">
        <f>$A107*_xlfn.NUMBERVALUE('[1]Rate Sheet'!J$170)</f>
        <v>262.88</v>
      </c>
      <c r="K107" s="4">
        <f>$A107*_xlfn.NUMBERVALUE('[1]Rate Sheet'!K$170)</f>
        <v>445.20000000000005</v>
      </c>
      <c r="L107" s="4">
        <f>$A107*_xlfn.NUMBERVALUE('[1]Rate Sheet'!L$170)</f>
        <v>408.1</v>
      </c>
      <c r="M107" s="4">
        <f>$A107*_xlfn.NUMBERVALUE('[1]Rate Sheet'!M$170)</f>
        <v>496.08</v>
      </c>
      <c r="N107" s="4">
        <f>$A107*_xlfn.NUMBERVALUE('[1]Rate Sheet'!N$170)</f>
        <v>616.92000000000007</v>
      </c>
      <c r="O107" s="4">
        <f>$A107*_xlfn.NUMBERVALUE('[1]Rate Sheet'!O$170)</f>
        <v>355.1</v>
      </c>
      <c r="P107" s="4">
        <f>$A107*_xlfn.NUMBERVALUE('[1]Rate Sheet'!P$170)</f>
        <v>401.74</v>
      </c>
    </row>
    <row r="108" spans="1:16" x14ac:dyDescent="0.3">
      <c r="A108" s="2">
        <v>107</v>
      </c>
      <c r="B108" s="4">
        <f>$A108*_xlfn.NUMBERVALUE('[1]Rate Sheet'!B$170)</f>
        <v>158.35999999999999</v>
      </c>
      <c r="C108" s="4">
        <f>$A108*_xlfn.NUMBERVALUE('[1]Rate Sheet'!C$170)</f>
        <v>165.85</v>
      </c>
      <c r="D108" s="4">
        <f>$A108*_xlfn.NUMBERVALUE('[1]Rate Sheet'!D$170)</f>
        <v>172.27</v>
      </c>
      <c r="E108" s="4">
        <f>$A108*_xlfn.NUMBERVALUE('[1]Rate Sheet'!E$170)</f>
        <v>289.96999999999997</v>
      </c>
      <c r="F108" s="4">
        <f>$A108*_xlfn.NUMBERVALUE('[1]Rate Sheet'!F$170)</f>
        <v>579.93999999999994</v>
      </c>
      <c r="G108" s="4">
        <f>$A108*_xlfn.NUMBERVALUE('[1]Rate Sheet'!G$170)</f>
        <v>296.39</v>
      </c>
      <c r="H108" s="4">
        <f>$A108*_xlfn.NUMBERVALUE('[1]Rate Sheet'!H$170)</f>
        <v>296.39</v>
      </c>
      <c r="I108" s="4">
        <f>$A108*_xlfn.NUMBERVALUE('[1]Rate Sheet'!I$170)</f>
        <v>345.61</v>
      </c>
      <c r="J108" s="4">
        <f>$A108*_xlfn.NUMBERVALUE('[1]Rate Sheet'!J$170)</f>
        <v>265.36</v>
      </c>
      <c r="K108" s="4">
        <f>$A108*_xlfn.NUMBERVALUE('[1]Rate Sheet'!K$170)</f>
        <v>449.40000000000003</v>
      </c>
      <c r="L108" s="4">
        <f>$A108*_xlfn.NUMBERVALUE('[1]Rate Sheet'!L$170)</f>
        <v>411.95</v>
      </c>
      <c r="M108" s="4">
        <f>$A108*_xlfn.NUMBERVALUE('[1]Rate Sheet'!M$170)</f>
        <v>500.76</v>
      </c>
      <c r="N108" s="4">
        <f>$A108*_xlfn.NUMBERVALUE('[1]Rate Sheet'!N$170)</f>
        <v>622.74</v>
      </c>
      <c r="O108" s="4">
        <f>$A108*_xlfn.NUMBERVALUE('[1]Rate Sheet'!O$170)</f>
        <v>358.45</v>
      </c>
      <c r="P108" s="4">
        <f>$A108*_xlfn.NUMBERVALUE('[1]Rate Sheet'!P$170)</f>
        <v>405.53000000000003</v>
      </c>
    </row>
    <row r="109" spans="1:16" x14ac:dyDescent="0.3">
      <c r="A109" s="2">
        <v>108</v>
      </c>
      <c r="B109" s="4">
        <f>$A109*_xlfn.NUMBERVALUE('[1]Rate Sheet'!B$170)</f>
        <v>159.84</v>
      </c>
      <c r="C109" s="4">
        <f>$A109*_xlfn.NUMBERVALUE('[1]Rate Sheet'!C$170)</f>
        <v>167.4</v>
      </c>
      <c r="D109" s="4">
        <f>$A109*_xlfn.NUMBERVALUE('[1]Rate Sheet'!D$170)</f>
        <v>173.88000000000002</v>
      </c>
      <c r="E109" s="4">
        <f>$A109*_xlfn.NUMBERVALUE('[1]Rate Sheet'!E$170)</f>
        <v>292.68</v>
      </c>
      <c r="F109" s="4">
        <f>$A109*_xlfn.NUMBERVALUE('[1]Rate Sheet'!F$170)</f>
        <v>585.36</v>
      </c>
      <c r="G109" s="4">
        <f>$A109*_xlfn.NUMBERVALUE('[1]Rate Sheet'!G$170)</f>
        <v>299.16000000000003</v>
      </c>
      <c r="H109" s="4">
        <f>$A109*_xlfn.NUMBERVALUE('[1]Rate Sheet'!H$170)</f>
        <v>299.16000000000003</v>
      </c>
      <c r="I109" s="4">
        <f>$A109*_xlfn.NUMBERVALUE('[1]Rate Sheet'!I$170)</f>
        <v>348.84</v>
      </c>
      <c r="J109" s="4">
        <f>$A109*_xlfn.NUMBERVALUE('[1]Rate Sheet'!J$170)</f>
        <v>267.83999999999997</v>
      </c>
      <c r="K109" s="4">
        <f>$A109*_xlfn.NUMBERVALUE('[1]Rate Sheet'!K$170)</f>
        <v>453.6</v>
      </c>
      <c r="L109" s="4">
        <f>$A109*_xlfn.NUMBERVALUE('[1]Rate Sheet'!L$170)</f>
        <v>415.8</v>
      </c>
      <c r="M109" s="4">
        <f>$A109*_xlfn.NUMBERVALUE('[1]Rate Sheet'!M$170)</f>
        <v>505.43999999999994</v>
      </c>
      <c r="N109" s="4">
        <f>$A109*_xlfn.NUMBERVALUE('[1]Rate Sheet'!N$170)</f>
        <v>628.56000000000006</v>
      </c>
      <c r="O109" s="4">
        <f>$A109*_xlfn.NUMBERVALUE('[1]Rate Sheet'!O$170)</f>
        <v>361.8</v>
      </c>
      <c r="P109" s="4">
        <f>$A109*_xlfn.NUMBERVALUE('[1]Rate Sheet'!P$170)</f>
        <v>409.32</v>
      </c>
    </row>
    <row r="110" spans="1:16" x14ac:dyDescent="0.3">
      <c r="A110" s="2">
        <v>109</v>
      </c>
      <c r="B110" s="4">
        <f>$A110*_xlfn.NUMBERVALUE('[1]Rate Sheet'!B$170)</f>
        <v>161.32</v>
      </c>
      <c r="C110" s="4">
        <f>$A110*_xlfn.NUMBERVALUE('[1]Rate Sheet'!C$170)</f>
        <v>168.95000000000002</v>
      </c>
      <c r="D110" s="4">
        <f>$A110*_xlfn.NUMBERVALUE('[1]Rate Sheet'!D$170)</f>
        <v>175.49</v>
      </c>
      <c r="E110" s="4">
        <f>$A110*_xlfn.NUMBERVALUE('[1]Rate Sheet'!E$170)</f>
        <v>295.39</v>
      </c>
      <c r="F110" s="4">
        <f>$A110*_xlfn.NUMBERVALUE('[1]Rate Sheet'!F$170)</f>
        <v>590.78</v>
      </c>
      <c r="G110" s="4">
        <f>$A110*_xlfn.NUMBERVALUE('[1]Rate Sheet'!G$170)</f>
        <v>301.93</v>
      </c>
      <c r="H110" s="4">
        <f>$A110*_xlfn.NUMBERVALUE('[1]Rate Sheet'!H$170)</f>
        <v>301.93</v>
      </c>
      <c r="I110" s="4">
        <f>$A110*_xlfn.NUMBERVALUE('[1]Rate Sheet'!I$170)</f>
        <v>352.07</v>
      </c>
      <c r="J110" s="4">
        <f>$A110*_xlfn.NUMBERVALUE('[1]Rate Sheet'!J$170)</f>
        <v>270.32</v>
      </c>
      <c r="K110" s="4">
        <f>$A110*_xlfn.NUMBERVALUE('[1]Rate Sheet'!K$170)</f>
        <v>457.8</v>
      </c>
      <c r="L110" s="4">
        <f>$A110*_xlfn.NUMBERVALUE('[1]Rate Sheet'!L$170)</f>
        <v>419.65000000000003</v>
      </c>
      <c r="M110" s="4">
        <f>$A110*_xlfn.NUMBERVALUE('[1]Rate Sheet'!M$170)</f>
        <v>510.11999999999995</v>
      </c>
      <c r="N110" s="4">
        <f>$A110*_xlfn.NUMBERVALUE('[1]Rate Sheet'!N$170)</f>
        <v>634.38</v>
      </c>
      <c r="O110" s="4">
        <f>$A110*_xlfn.NUMBERVALUE('[1]Rate Sheet'!O$170)</f>
        <v>365.15000000000003</v>
      </c>
      <c r="P110" s="4">
        <f>$A110*_xlfn.NUMBERVALUE('[1]Rate Sheet'!P$170)</f>
        <v>413.11</v>
      </c>
    </row>
    <row r="111" spans="1:16" x14ac:dyDescent="0.3">
      <c r="A111" s="2">
        <v>110</v>
      </c>
      <c r="B111" s="4">
        <f>$A111*_xlfn.NUMBERVALUE('[1]Rate Sheet'!B$170)</f>
        <v>162.80000000000001</v>
      </c>
      <c r="C111" s="4">
        <f>$A111*_xlfn.NUMBERVALUE('[1]Rate Sheet'!C$170)</f>
        <v>170.5</v>
      </c>
      <c r="D111" s="4">
        <f>$A111*_xlfn.NUMBERVALUE('[1]Rate Sheet'!D$170)</f>
        <v>177.10000000000002</v>
      </c>
      <c r="E111" s="4">
        <f>$A111*_xlfn.NUMBERVALUE('[1]Rate Sheet'!E$170)</f>
        <v>298.10000000000002</v>
      </c>
      <c r="F111" s="4">
        <f>$A111*_xlfn.NUMBERVALUE('[1]Rate Sheet'!F$170)</f>
        <v>596.20000000000005</v>
      </c>
      <c r="G111" s="4">
        <f>$A111*_xlfn.NUMBERVALUE('[1]Rate Sheet'!G$170)</f>
        <v>304.7</v>
      </c>
      <c r="H111" s="4">
        <f>$A111*_xlfn.NUMBERVALUE('[1]Rate Sheet'!H$170)</f>
        <v>304.7</v>
      </c>
      <c r="I111" s="4">
        <f>$A111*_xlfn.NUMBERVALUE('[1]Rate Sheet'!I$170)</f>
        <v>355.3</v>
      </c>
      <c r="J111" s="4">
        <f>$A111*_xlfn.NUMBERVALUE('[1]Rate Sheet'!J$170)</f>
        <v>272.8</v>
      </c>
      <c r="K111" s="4">
        <f>$A111*_xlfn.NUMBERVALUE('[1]Rate Sheet'!K$170)</f>
        <v>462</v>
      </c>
      <c r="L111" s="4">
        <f>$A111*_xlfn.NUMBERVALUE('[1]Rate Sheet'!L$170)</f>
        <v>423.5</v>
      </c>
      <c r="M111" s="4">
        <f>$A111*_xlfn.NUMBERVALUE('[1]Rate Sheet'!M$170)</f>
        <v>514.79999999999995</v>
      </c>
      <c r="N111" s="4">
        <f>$A111*_xlfn.NUMBERVALUE('[1]Rate Sheet'!N$170)</f>
        <v>640.20000000000005</v>
      </c>
      <c r="O111" s="4">
        <f>$A111*_xlfn.NUMBERVALUE('[1]Rate Sheet'!O$170)</f>
        <v>368.5</v>
      </c>
      <c r="P111" s="4">
        <f>$A111*_xlfn.NUMBERVALUE('[1]Rate Sheet'!P$170)</f>
        <v>416.9</v>
      </c>
    </row>
    <row r="112" spans="1:16" x14ac:dyDescent="0.3">
      <c r="A112" s="2">
        <v>111</v>
      </c>
      <c r="B112" s="4">
        <f>$A112*_xlfn.NUMBERVALUE('[1]Rate Sheet'!B$170)</f>
        <v>164.28</v>
      </c>
      <c r="C112" s="4">
        <f>$A112*_xlfn.NUMBERVALUE('[1]Rate Sheet'!C$170)</f>
        <v>172.05</v>
      </c>
      <c r="D112" s="4">
        <f>$A112*_xlfn.NUMBERVALUE('[1]Rate Sheet'!D$170)</f>
        <v>178.71</v>
      </c>
      <c r="E112" s="4">
        <f>$A112*_xlfn.NUMBERVALUE('[1]Rate Sheet'!E$170)</f>
        <v>300.81</v>
      </c>
      <c r="F112" s="4">
        <f>$A112*_xlfn.NUMBERVALUE('[1]Rate Sheet'!F$170)</f>
        <v>601.62</v>
      </c>
      <c r="G112" s="4">
        <f>$A112*_xlfn.NUMBERVALUE('[1]Rate Sheet'!G$170)</f>
        <v>307.47000000000003</v>
      </c>
      <c r="H112" s="4">
        <f>$A112*_xlfn.NUMBERVALUE('[1]Rate Sheet'!H$170)</f>
        <v>307.47000000000003</v>
      </c>
      <c r="I112" s="4">
        <f>$A112*_xlfn.NUMBERVALUE('[1]Rate Sheet'!I$170)</f>
        <v>358.53</v>
      </c>
      <c r="J112" s="4">
        <f>$A112*_xlfn.NUMBERVALUE('[1]Rate Sheet'!J$170)</f>
        <v>275.27999999999997</v>
      </c>
      <c r="K112" s="4">
        <f>$A112*_xlfn.NUMBERVALUE('[1]Rate Sheet'!K$170)</f>
        <v>466.20000000000005</v>
      </c>
      <c r="L112" s="4">
        <f>$A112*_xlfn.NUMBERVALUE('[1]Rate Sheet'!L$170)</f>
        <v>427.35</v>
      </c>
      <c r="M112" s="4">
        <f>$A112*_xlfn.NUMBERVALUE('[1]Rate Sheet'!M$170)</f>
        <v>519.48</v>
      </c>
      <c r="N112" s="4">
        <f>$A112*_xlfn.NUMBERVALUE('[1]Rate Sheet'!N$170)</f>
        <v>646.02</v>
      </c>
      <c r="O112" s="4">
        <f>$A112*_xlfn.NUMBERVALUE('[1]Rate Sheet'!O$170)</f>
        <v>371.85</v>
      </c>
      <c r="P112" s="4">
        <f>$A112*_xlfn.NUMBERVALUE('[1]Rate Sheet'!P$170)</f>
        <v>420.69</v>
      </c>
    </row>
    <row r="113" spans="1:16" x14ac:dyDescent="0.3">
      <c r="A113" s="2">
        <v>112</v>
      </c>
      <c r="B113" s="4">
        <f>$A113*_xlfn.NUMBERVALUE('[1]Rate Sheet'!B$170)</f>
        <v>165.76</v>
      </c>
      <c r="C113" s="4">
        <f>$A113*_xlfn.NUMBERVALUE('[1]Rate Sheet'!C$170)</f>
        <v>173.6</v>
      </c>
      <c r="D113" s="4">
        <f>$A113*_xlfn.NUMBERVALUE('[1]Rate Sheet'!D$170)</f>
        <v>180.32000000000002</v>
      </c>
      <c r="E113" s="4">
        <f>$A113*_xlfn.NUMBERVALUE('[1]Rate Sheet'!E$170)</f>
        <v>303.52</v>
      </c>
      <c r="F113" s="4">
        <f>$A113*_xlfn.NUMBERVALUE('[1]Rate Sheet'!F$170)</f>
        <v>607.04</v>
      </c>
      <c r="G113" s="4">
        <f>$A113*_xlfn.NUMBERVALUE('[1]Rate Sheet'!G$170)</f>
        <v>310.24</v>
      </c>
      <c r="H113" s="4">
        <f>$A113*_xlfn.NUMBERVALUE('[1]Rate Sheet'!H$170)</f>
        <v>310.24</v>
      </c>
      <c r="I113" s="4">
        <f>$A113*_xlfn.NUMBERVALUE('[1]Rate Sheet'!I$170)</f>
        <v>361.76</v>
      </c>
      <c r="J113" s="4">
        <f>$A113*_xlfn.NUMBERVALUE('[1]Rate Sheet'!J$170)</f>
        <v>277.76</v>
      </c>
      <c r="K113" s="4">
        <f>$A113*_xlfn.NUMBERVALUE('[1]Rate Sheet'!K$170)</f>
        <v>470.40000000000003</v>
      </c>
      <c r="L113" s="4">
        <f>$A113*_xlfn.NUMBERVALUE('[1]Rate Sheet'!L$170)</f>
        <v>431.2</v>
      </c>
      <c r="M113" s="4">
        <f>$A113*_xlfn.NUMBERVALUE('[1]Rate Sheet'!M$170)</f>
        <v>524.16</v>
      </c>
      <c r="N113" s="4">
        <f>$A113*_xlfn.NUMBERVALUE('[1]Rate Sheet'!N$170)</f>
        <v>651.84</v>
      </c>
      <c r="O113" s="4">
        <f>$A113*_xlfn.NUMBERVALUE('[1]Rate Sheet'!O$170)</f>
        <v>375.2</v>
      </c>
      <c r="P113" s="4">
        <f>$A113*_xlfn.NUMBERVALUE('[1]Rate Sheet'!P$170)</f>
        <v>424.48</v>
      </c>
    </row>
    <row r="114" spans="1:16" x14ac:dyDescent="0.3">
      <c r="A114" s="2">
        <v>113</v>
      </c>
      <c r="B114" s="4">
        <f>$A114*_xlfn.NUMBERVALUE('[1]Rate Sheet'!B$170)</f>
        <v>167.24</v>
      </c>
      <c r="C114" s="4">
        <f>$A114*_xlfn.NUMBERVALUE('[1]Rate Sheet'!C$170)</f>
        <v>175.15</v>
      </c>
      <c r="D114" s="4">
        <f>$A114*_xlfn.NUMBERVALUE('[1]Rate Sheet'!D$170)</f>
        <v>181.93</v>
      </c>
      <c r="E114" s="4">
        <f>$A114*_xlfn.NUMBERVALUE('[1]Rate Sheet'!E$170)</f>
        <v>306.23</v>
      </c>
      <c r="F114" s="4">
        <f>$A114*_xlfn.NUMBERVALUE('[1]Rate Sheet'!F$170)</f>
        <v>612.46</v>
      </c>
      <c r="G114" s="4">
        <f>$A114*_xlfn.NUMBERVALUE('[1]Rate Sheet'!G$170)</f>
        <v>313.01</v>
      </c>
      <c r="H114" s="4">
        <f>$A114*_xlfn.NUMBERVALUE('[1]Rate Sheet'!H$170)</f>
        <v>313.01</v>
      </c>
      <c r="I114" s="4">
        <f>$A114*_xlfn.NUMBERVALUE('[1]Rate Sheet'!I$170)</f>
        <v>364.99</v>
      </c>
      <c r="J114" s="4">
        <f>$A114*_xlfn.NUMBERVALUE('[1]Rate Sheet'!J$170)</f>
        <v>280.24</v>
      </c>
      <c r="K114" s="4">
        <f>$A114*_xlfn.NUMBERVALUE('[1]Rate Sheet'!K$170)</f>
        <v>474.6</v>
      </c>
      <c r="L114" s="4">
        <f>$A114*_xlfn.NUMBERVALUE('[1]Rate Sheet'!L$170)</f>
        <v>435.05</v>
      </c>
      <c r="M114" s="4">
        <f>$A114*_xlfn.NUMBERVALUE('[1]Rate Sheet'!M$170)</f>
        <v>528.83999999999992</v>
      </c>
      <c r="N114" s="4">
        <f>$A114*_xlfn.NUMBERVALUE('[1]Rate Sheet'!N$170)</f>
        <v>657.66000000000008</v>
      </c>
      <c r="O114" s="4">
        <f>$A114*_xlfn.NUMBERVALUE('[1]Rate Sheet'!O$170)</f>
        <v>378.55</v>
      </c>
      <c r="P114" s="4">
        <f>$A114*_xlfn.NUMBERVALUE('[1]Rate Sheet'!P$170)</f>
        <v>428.27</v>
      </c>
    </row>
    <row r="115" spans="1:16" x14ac:dyDescent="0.3">
      <c r="A115" s="2">
        <v>114</v>
      </c>
      <c r="B115" s="4">
        <f>$A115*_xlfn.NUMBERVALUE('[1]Rate Sheet'!B$170)</f>
        <v>168.72</v>
      </c>
      <c r="C115" s="4">
        <f>$A115*_xlfn.NUMBERVALUE('[1]Rate Sheet'!C$170)</f>
        <v>176.70000000000002</v>
      </c>
      <c r="D115" s="4">
        <f>$A115*_xlfn.NUMBERVALUE('[1]Rate Sheet'!D$170)</f>
        <v>183.54000000000002</v>
      </c>
      <c r="E115" s="4">
        <f>$A115*_xlfn.NUMBERVALUE('[1]Rate Sheet'!E$170)</f>
        <v>308.94</v>
      </c>
      <c r="F115" s="4">
        <f>$A115*_xlfn.NUMBERVALUE('[1]Rate Sheet'!F$170)</f>
        <v>617.88</v>
      </c>
      <c r="G115" s="4">
        <f>$A115*_xlfn.NUMBERVALUE('[1]Rate Sheet'!G$170)</f>
        <v>315.78000000000003</v>
      </c>
      <c r="H115" s="4">
        <f>$A115*_xlfn.NUMBERVALUE('[1]Rate Sheet'!H$170)</f>
        <v>315.78000000000003</v>
      </c>
      <c r="I115" s="4">
        <f>$A115*_xlfn.NUMBERVALUE('[1]Rate Sheet'!I$170)</f>
        <v>368.21999999999997</v>
      </c>
      <c r="J115" s="4">
        <f>$A115*_xlfn.NUMBERVALUE('[1]Rate Sheet'!J$170)</f>
        <v>282.71999999999997</v>
      </c>
      <c r="K115" s="4">
        <f>$A115*_xlfn.NUMBERVALUE('[1]Rate Sheet'!K$170)</f>
        <v>478.8</v>
      </c>
      <c r="L115" s="4">
        <f>$A115*_xlfn.NUMBERVALUE('[1]Rate Sheet'!L$170)</f>
        <v>438.90000000000003</v>
      </c>
      <c r="M115" s="4">
        <f>$A115*_xlfn.NUMBERVALUE('[1]Rate Sheet'!M$170)</f>
        <v>533.52</v>
      </c>
      <c r="N115" s="4">
        <f>$A115*_xlfn.NUMBERVALUE('[1]Rate Sheet'!N$170)</f>
        <v>663.48</v>
      </c>
      <c r="O115" s="4">
        <f>$A115*_xlfn.NUMBERVALUE('[1]Rate Sheet'!O$170)</f>
        <v>381.90000000000003</v>
      </c>
      <c r="P115" s="4">
        <f>$A115*_xlfn.NUMBERVALUE('[1]Rate Sheet'!P$170)</f>
        <v>432.06</v>
      </c>
    </row>
    <row r="116" spans="1:16" x14ac:dyDescent="0.3">
      <c r="A116" s="2">
        <v>115</v>
      </c>
      <c r="B116" s="4">
        <f>$A116*_xlfn.NUMBERVALUE('[1]Rate Sheet'!B$170)</f>
        <v>170.2</v>
      </c>
      <c r="C116" s="4">
        <f>$A116*_xlfn.NUMBERVALUE('[1]Rate Sheet'!C$170)</f>
        <v>178.25</v>
      </c>
      <c r="D116" s="4">
        <f>$A116*_xlfn.NUMBERVALUE('[1]Rate Sheet'!D$170)</f>
        <v>185.15</v>
      </c>
      <c r="E116" s="4">
        <f>$A116*_xlfn.NUMBERVALUE('[1]Rate Sheet'!E$170)</f>
        <v>311.64999999999998</v>
      </c>
      <c r="F116" s="4">
        <f>$A116*_xlfn.NUMBERVALUE('[1]Rate Sheet'!F$170)</f>
        <v>623.29999999999995</v>
      </c>
      <c r="G116" s="4">
        <f>$A116*_xlfn.NUMBERVALUE('[1]Rate Sheet'!G$170)</f>
        <v>318.55</v>
      </c>
      <c r="H116" s="4">
        <f>$A116*_xlfn.NUMBERVALUE('[1]Rate Sheet'!H$170)</f>
        <v>318.55</v>
      </c>
      <c r="I116" s="4">
        <f>$A116*_xlfn.NUMBERVALUE('[1]Rate Sheet'!I$170)</f>
        <v>371.45</v>
      </c>
      <c r="J116" s="4">
        <f>$A116*_xlfn.NUMBERVALUE('[1]Rate Sheet'!J$170)</f>
        <v>285.2</v>
      </c>
      <c r="K116" s="4">
        <f>$A116*_xlfn.NUMBERVALUE('[1]Rate Sheet'!K$170)</f>
        <v>483</v>
      </c>
      <c r="L116" s="4">
        <f>$A116*_xlfn.NUMBERVALUE('[1]Rate Sheet'!L$170)</f>
        <v>442.75</v>
      </c>
      <c r="M116" s="4">
        <f>$A116*_xlfn.NUMBERVALUE('[1]Rate Sheet'!M$170)</f>
        <v>538.19999999999993</v>
      </c>
      <c r="N116" s="4">
        <f>$A116*_xlfn.NUMBERVALUE('[1]Rate Sheet'!N$170)</f>
        <v>669.30000000000007</v>
      </c>
      <c r="O116" s="4">
        <f>$A116*_xlfn.NUMBERVALUE('[1]Rate Sheet'!O$170)</f>
        <v>385.25</v>
      </c>
      <c r="P116" s="4">
        <f>$A116*_xlfn.NUMBERVALUE('[1]Rate Sheet'!P$170)</f>
        <v>435.85</v>
      </c>
    </row>
    <row r="117" spans="1:16" x14ac:dyDescent="0.3">
      <c r="A117" s="2">
        <v>116</v>
      </c>
      <c r="B117" s="4">
        <f>$A117*_xlfn.NUMBERVALUE('[1]Rate Sheet'!B$170)</f>
        <v>171.68</v>
      </c>
      <c r="C117" s="4">
        <f>$A117*_xlfn.NUMBERVALUE('[1]Rate Sheet'!C$170)</f>
        <v>179.8</v>
      </c>
      <c r="D117" s="4">
        <f>$A117*_xlfn.NUMBERVALUE('[1]Rate Sheet'!D$170)</f>
        <v>186.76000000000002</v>
      </c>
      <c r="E117" s="4">
        <f>$A117*_xlfn.NUMBERVALUE('[1]Rate Sheet'!E$170)</f>
        <v>314.36</v>
      </c>
      <c r="F117" s="4">
        <f>$A117*_xlfn.NUMBERVALUE('[1]Rate Sheet'!F$170)</f>
        <v>628.72</v>
      </c>
      <c r="G117" s="4">
        <f>$A117*_xlfn.NUMBERVALUE('[1]Rate Sheet'!G$170)</f>
        <v>321.32</v>
      </c>
      <c r="H117" s="4">
        <f>$A117*_xlfn.NUMBERVALUE('[1]Rate Sheet'!H$170)</f>
        <v>321.32</v>
      </c>
      <c r="I117" s="4">
        <f>$A117*_xlfn.NUMBERVALUE('[1]Rate Sheet'!I$170)</f>
        <v>374.68</v>
      </c>
      <c r="J117" s="4">
        <f>$A117*_xlfn.NUMBERVALUE('[1]Rate Sheet'!J$170)</f>
        <v>287.68</v>
      </c>
      <c r="K117" s="4">
        <f>$A117*_xlfn.NUMBERVALUE('[1]Rate Sheet'!K$170)</f>
        <v>487.20000000000005</v>
      </c>
      <c r="L117" s="4">
        <f>$A117*_xlfn.NUMBERVALUE('[1]Rate Sheet'!L$170)</f>
        <v>446.6</v>
      </c>
      <c r="M117" s="4">
        <f>$A117*_xlfn.NUMBERVALUE('[1]Rate Sheet'!M$170)</f>
        <v>542.88</v>
      </c>
      <c r="N117" s="4">
        <f>$A117*_xlfn.NUMBERVALUE('[1]Rate Sheet'!N$170)</f>
        <v>675.12</v>
      </c>
      <c r="O117" s="4">
        <f>$A117*_xlfn.NUMBERVALUE('[1]Rate Sheet'!O$170)</f>
        <v>388.6</v>
      </c>
      <c r="P117" s="4">
        <f>$A117*_xlfn.NUMBERVALUE('[1]Rate Sheet'!P$170)</f>
        <v>439.64</v>
      </c>
    </row>
    <row r="118" spans="1:16" x14ac:dyDescent="0.3">
      <c r="A118" s="2">
        <v>117</v>
      </c>
      <c r="B118" s="4">
        <f>$A118*_xlfn.NUMBERVALUE('[1]Rate Sheet'!B$170)</f>
        <v>173.16</v>
      </c>
      <c r="C118" s="4">
        <f>$A118*_xlfn.NUMBERVALUE('[1]Rate Sheet'!C$170)</f>
        <v>181.35</v>
      </c>
      <c r="D118" s="4">
        <f>$A118*_xlfn.NUMBERVALUE('[1]Rate Sheet'!D$170)</f>
        <v>188.37</v>
      </c>
      <c r="E118" s="4">
        <f>$A118*_xlfn.NUMBERVALUE('[1]Rate Sheet'!E$170)</f>
        <v>317.07</v>
      </c>
      <c r="F118" s="4">
        <f>$A118*_xlfn.NUMBERVALUE('[1]Rate Sheet'!F$170)</f>
        <v>634.14</v>
      </c>
      <c r="G118" s="4">
        <f>$A118*_xlfn.NUMBERVALUE('[1]Rate Sheet'!G$170)</f>
        <v>324.08999999999997</v>
      </c>
      <c r="H118" s="4">
        <f>$A118*_xlfn.NUMBERVALUE('[1]Rate Sheet'!H$170)</f>
        <v>324.08999999999997</v>
      </c>
      <c r="I118" s="4">
        <f>$A118*_xlfn.NUMBERVALUE('[1]Rate Sheet'!I$170)</f>
        <v>377.91</v>
      </c>
      <c r="J118" s="4">
        <f>$A118*_xlfn.NUMBERVALUE('[1]Rate Sheet'!J$170)</f>
        <v>290.16000000000003</v>
      </c>
      <c r="K118" s="4">
        <f>$A118*_xlfn.NUMBERVALUE('[1]Rate Sheet'!K$170)</f>
        <v>491.40000000000003</v>
      </c>
      <c r="L118" s="4">
        <f>$A118*_xlfn.NUMBERVALUE('[1]Rate Sheet'!L$170)</f>
        <v>450.45</v>
      </c>
      <c r="M118" s="4">
        <f>$A118*_xlfn.NUMBERVALUE('[1]Rate Sheet'!M$170)</f>
        <v>547.55999999999995</v>
      </c>
      <c r="N118" s="4">
        <f>$A118*_xlfn.NUMBERVALUE('[1]Rate Sheet'!N$170)</f>
        <v>680.94</v>
      </c>
      <c r="O118" s="4">
        <f>$A118*_xlfn.NUMBERVALUE('[1]Rate Sheet'!O$170)</f>
        <v>391.95</v>
      </c>
      <c r="P118" s="4">
        <f>$A118*_xlfn.NUMBERVALUE('[1]Rate Sheet'!P$170)</f>
        <v>443.43</v>
      </c>
    </row>
    <row r="119" spans="1:16" x14ac:dyDescent="0.3">
      <c r="A119" s="2">
        <v>118</v>
      </c>
      <c r="B119" s="4">
        <f>$A119*_xlfn.NUMBERVALUE('[1]Rate Sheet'!B$170)</f>
        <v>174.64</v>
      </c>
      <c r="C119" s="4">
        <f>$A119*_xlfn.NUMBERVALUE('[1]Rate Sheet'!C$170)</f>
        <v>182.9</v>
      </c>
      <c r="D119" s="4">
        <f>$A119*_xlfn.NUMBERVALUE('[1]Rate Sheet'!D$170)</f>
        <v>189.98000000000002</v>
      </c>
      <c r="E119" s="4">
        <f>$A119*_xlfn.NUMBERVALUE('[1]Rate Sheet'!E$170)</f>
        <v>319.77999999999997</v>
      </c>
      <c r="F119" s="4">
        <f>$A119*_xlfn.NUMBERVALUE('[1]Rate Sheet'!F$170)</f>
        <v>639.55999999999995</v>
      </c>
      <c r="G119" s="4">
        <f>$A119*_xlfn.NUMBERVALUE('[1]Rate Sheet'!G$170)</f>
        <v>326.86</v>
      </c>
      <c r="H119" s="4">
        <f>$A119*_xlfn.NUMBERVALUE('[1]Rate Sheet'!H$170)</f>
        <v>326.86</v>
      </c>
      <c r="I119" s="4">
        <f>$A119*_xlfn.NUMBERVALUE('[1]Rate Sheet'!I$170)</f>
        <v>381.14</v>
      </c>
      <c r="J119" s="4">
        <f>$A119*_xlfn.NUMBERVALUE('[1]Rate Sheet'!J$170)</f>
        <v>292.64</v>
      </c>
      <c r="K119" s="4">
        <f>$A119*_xlfn.NUMBERVALUE('[1]Rate Sheet'!K$170)</f>
        <v>495.6</v>
      </c>
      <c r="L119" s="4">
        <f>$A119*_xlfn.NUMBERVALUE('[1]Rate Sheet'!L$170)</f>
        <v>454.3</v>
      </c>
      <c r="M119" s="4">
        <f>$A119*_xlfn.NUMBERVALUE('[1]Rate Sheet'!M$170)</f>
        <v>552.24</v>
      </c>
      <c r="N119" s="4">
        <f>$A119*_xlfn.NUMBERVALUE('[1]Rate Sheet'!N$170)</f>
        <v>686.76</v>
      </c>
      <c r="O119" s="4">
        <f>$A119*_xlfn.NUMBERVALUE('[1]Rate Sheet'!O$170)</f>
        <v>395.3</v>
      </c>
      <c r="P119" s="4">
        <f>$A119*_xlfn.NUMBERVALUE('[1]Rate Sheet'!P$170)</f>
        <v>447.22</v>
      </c>
    </row>
    <row r="120" spans="1:16" x14ac:dyDescent="0.3">
      <c r="A120" s="2">
        <v>119</v>
      </c>
      <c r="B120" s="4">
        <f>$A120*_xlfn.NUMBERVALUE('[1]Rate Sheet'!B$170)</f>
        <v>176.12</v>
      </c>
      <c r="C120" s="4">
        <f>$A120*_xlfn.NUMBERVALUE('[1]Rate Sheet'!C$170)</f>
        <v>184.45000000000002</v>
      </c>
      <c r="D120" s="4">
        <f>$A120*_xlfn.NUMBERVALUE('[1]Rate Sheet'!D$170)</f>
        <v>191.59</v>
      </c>
      <c r="E120" s="4">
        <f>$A120*_xlfn.NUMBERVALUE('[1]Rate Sheet'!E$170)</f>
        <v>322.49</v>
      </c>
      <c r="F120" s="4">
        <f>$A120*_xlfn.NUMBERVALUE('[1]Rate Sheet'!F$170)</f>
        <v>644.98</v>
      </c>
      <c r="G120" s="4">
        <f>$A120*_xlfn.NUMBERVALUE('[1]Rate Sheet'!G$170)</f>
        <v>329.63</v>
      </c>
      <c r="H120" s="4">
        <f>$A120*_xlfn.NUMBERVALUE('[1]Rate Sheet'!H$170)</f>
        <v>329.63</v>
      </c>
      <c r="I120" s="4">
        <f>$A120*_xlfn.NUMBERVALUE('[1]Rate Sheet'!I$170)</f>
        <v>384.37</v>
      </c>
      <c r="J120" s="4">
        <f>$A120*_xlfn.NUMBERVALUE('[1]Rate Sheet'!J$170)</f>
        <v>295.12</v>
      </c>
      <c r="K120" s="4">
        <f>$A120*_xlfn.NUMBERVALUE('[1]Rate Sheet'!K$170)</f>
        <v>499.8</v>
      </c>
      <c r="L120" s="4">
        <f>$A120*_xlfn.NUMBERVALUE('[1]Rate Sheet'!L$170)</f>
        <v>458.15000000000003</v>
      </c>
      <c r="M120" s="4">
        <f>$A120*_xlfn.NUMBERVALUE('[1]Rate Sheet'!M$170)</f>
        <v>556.91999999999996</v>
      </c>
      <c r="N120" s="4">
        <f>$A120*_xlfn.NUMBERVALUE('[1]Rate Sheet'!N$170)</f>
        <v>692.58</v>
      </c>
      <c r="O120" s="4">
        <f>$A120*_xlfn.NUMBERVALUE('[1]Rate Sheet'!O$170)</f>
        <v>398.65000000000003</v>
      </c>
      <c r="P120" s="4">
        <f>$A120*_xlfn.NUMBERVALUE('[1]Rate Sheet'!P$170)</f>
        <v>451.01</v>
      </c>
    </row>
    <row r="121" spans="1:16" x14ac:dyDescent="0.3">
      <c r="A121" s="2">
        <v>120</v>
      </c>
      <c r="B121" s="4">
        <f>$A121*_xlfn.NUMBERVALUE('[1]Rate Sheet'!B$170)</f>
        <v>177.6</v>
      </c>
      <c r="C121" s="4">
        <f>$A121*_xlfn.NUMBERVALUE('[1]Rate Sheet'!C$170)</f>
        <v>186</v>
      </c>
      <c r="D121" s="4">
        <f>$A121*_xlfn.NUMBERVALUE('[1]Rate Sheet'!D$170)</f>
        <v>193.20000000000002</v>
      </c>
      <c r="E121" s="4">
        <f>$A121*_xlfn.NUMBERVALUE('[1]Rate Sheet'!E$170)</f>
        <v>325.2</v>
      </c>
      <c r="F121" s="4">
        <f>$A121*_xlfn.NUMBERVALUE('[1]Rate Sheet'!F$170)</f>
        <v>650.4</v>
      </c>
      <c r="G121" s="4">
        <f>$A121*_xlfn.NUMBERVALUE('[1]Rate Sheet'!G$170)</f>
        <v>332.4</v>
      </c>
      <c r="H121" s="4">
        <f>$A121*_xlfn.NUMBERVALUE('[1]Rate Sheet'!H$170)</f>
        <v>332.4</v>
      </c>
      <c r="I121" s="4">
        <f>$A121*_xlfn.NUMBERVALUE('[1]Rate Sheet'!I$170)</f>
        <v>387.6</v>
      </c>
      <c r="J121" s="4">
        <f>$A121*_xlfn.NUMBERVALUE('[1]Rate Sheet'!J$170)</f>
        <v>297.60000000000002</v>
      </c>
      <c r="K121" s="4">
        <f>$A121*_xlfn.NUMBERVALUE('[1]Rate Sheet'!K$170)</f>
        <v>504</v>
      </c>
      <c r="L121" s="4">
        <f>$A121*_xlfn.NUMBERVALUE('[1]Rate Sheet'!L$170)</f>
        <v>462</v>
      </c>
      <c r="M121" s="4">
        <f>$A121*_xlfn.NUMBERVALUE('[1]Rate Sheet'!M$170)</f>
        <v>561.59999999999991</v>
      </c>
      <c r="N121" s="4">
        <f>$A121*_xlfn.NUMBERVALUE('[1]Rate Sheet'!N$170)</f>
        <v>698.40000000000009</v>
      </c>
      <c r="O121" s="4">
        <f>$A121*_xlfn.NUMBERVALUE('[1]Rate Sheet'!O$170)</f>
        <v>402</v>
      </c>
      <c r="P121" s="4">
        <f>$A121*_xlfn.NUMBERVALUE('[1]Rate Sheet'!P$170)</f>
        <v>454.8</v>
      </c>
    </row>
    <row r="122" spans="1:16" x14ac:dyDescent="0.3">
      <c r="A122" s="2">
        <v>121</v>
      </c>
      <c r="B122" s="4">
        <f>$A122*_xlfn.NUMBERVALUE('[1]Rate Sheet'!B$170)</f>
        <v>179.07999999999998</v>
      </c>
      <c r="C122" s="4">
        <f>$A122*_xlfn.NUMBERVALUE('[1]Rate Sheet'!C$170)</f>
        <v>187.55</v>
      </c>
      <c r="D122" s="4">
        <f>$A122*_xlfn.NUMBERVALUE('[1]Rate Sheet'!D$170)</f>
        <v>194.81</v>
      </c>
      <c r="E122" s="4">
        <f>$A122*_xlfn.NUMBERVALUE('[1]Rate Sheet'!E$170)</f>
        <v>327.90999999999997</v>
      </c>
      <c r="F122" s="4">
        <f>$A122*_xlfn.NUMBERVALUE('[1]Rate Sheet'!F$170)</f>
        <v>655.81999999999994</v>
      </c>
      <c r="G122" s="4">
        <f>$A122*_xlfn.NUMBERVALUE('[1]Rate Sheet'!G$170)</f>
        <v>335.17</v>
      </c>
      <c r="H122" s="4">
        <f>$A122*_xlfn.NUMBERVALUE('[1]Rate Sheet'!H$170)</f>
        <v>335.17</v>
      </c>
      <c r="I122" s="4">
        <f>$A122*_xlfn.NUMBERVALUE('[1]Rate Sheet'!I$170)</f>
        <v>390.83</v>
      </c>
      <c r="J122" s="4">
        <f>$A122*_xlfn.NUMBERVALUE('[1]Rate Sheet'!J$170)</f>
        <v>300.08</v>
      </c>
      <c r="K122" s="4">
        <f>$A122*_xlfn.NUMBERVALUE('[1]Rate Sheet'!K$170)</f>
        <v>508.20000000000005</v>
      </c>
      <c r="L122" s="4">
        <f>$A122*_xlfn.NUMBERVALUE('[1]Rate Sheet'!L$170)</f>
        <v>465.85</v>
      </c>
      <c r="M122" s="4">
        <f>$A122*_xlfn.NUMBERVALUE('[1]Rate Sheet'!M$170)</f>
        <v>566.28</v>
      </c>
      <c r="N122" s="4">
        <f>$A122*_xlfn.NUMBERVALUE('[1]Rate Sheet'!N$170)</f>
        <v>704.22</v>
      </c>
      <c r="O122" s="4">
        <f>$A122*_xlfn.NUMBERVALUE('[1]Rate Sheet'!O$170)</f>
        <v>405.35</v>
      </c>
      <c r="P122" s="4">
        <f>$A122*_xlfn.NUMBERVALUE('[1]Rate Sheet'!P$170)</f>
        <v>458.59000000000003</v>
      </c>
    </row>
    <row r="123" spans="1:16" x14ac:dyDescent="0.3">
      <c r="A123" s="2">
        <v>122</v>
      </c>
      <c r="B123" s="4">
        <f>$A123*_xlfn.NUMBERVALUE('[1]Rate Sheet'!B$170)</f>
        <v>180.56</v>
      </c>
      <c r="C123" s="4">
        <f>$A123*_xlfn.NUMBERVALUE('[1]Rate Sheet'!C$170)</f>
        <v>189.1</v>
      </c>
      <c r="D123" s="4">
        <f>$A123*_xlfn.NUMBERVALUE('[1]Rate Sheet'!D$170)</f>
        <v>196.42000000000002</v>
      </c>
      <c r="E123" s="4">
        <f>$A123*_xlfn.NUMBERVALUE('[1]Rate Sheet'!E$170)</f>
        <v>330.62</v>
      </c>
      <c r="F123" s="4">
        <f>$A123*_xlfn.NUMBERVALUE('[1]Rate Sheet'!F$170)</f>
        <v>661.24</v>
      </c>
      <c r="G123" s="4">
        <f>$A123*_xlfn.NUMBERVALUE('[1]Rate Sheet'!G$170)</f>
        <v>337.94</v>
      </c>
      <c r="H123" s="4">
        <f>$A123*_xlfn.NUMBERVALUE('[1]Rate Sheet'!H$170)</f>
        <v>337.94</v>
      </c>
      <c r="I123" s="4">
        <f>$A123*_xlfn.NUMBERVALUE('[1]Rate Sheet'!I$170)</f>
        <v>394.06</v>
      </c>
      <c r="J123" s="4">
        <f>$A123*_xlfn.NUMBERVALUE('[1]Rate Sheet'!J$170)</f>
        <v>302.56</v>
      </c>
      <c r="K123" s="4">
        <f>$A123*_xlfn.NUMBERVALUE('[1]Rate Sheet'!K$170)</f>
        <v>512.4</v>
      </c>
      <c r="L123" s="4">
        <f>$A123*_xlfn.NUMBERVALUE('[1]Rate Sheet'!L$170)</f>
        <v>469.7</v>
      </c>
      <c r="M123" s="4">
        <f>$A123*_xlfn.NUMBERVALUE('[1]Rate Sheet'!M$170)</f>
        <v>570.95999999999992</v>
      </c>
      <c r="N123" s="4">
        <f>$A123*_xlfn.NUMBERVALUE('[1]Rate Sheet'!N$170)</f>
        <v>710.04000000000008</v>
      </c>
      <c r="O123" s="4">
        <f>$A123*_xlfn.NUMBERVALUE('[1]Rate Sheet'!O$170)</f>
        <v>408.7</v>
      </c>
      <c r="P123" s="4">
        <f>$A123*_xlfn.NUMBERVALUE('[1]Rate Sheet'!P$170)</f>
        <v>462.38</v>
      </c>
    </row>
    <row r="124" spans="1:16" x14ac:dyDescent="0.3">
      <c r="A124" s="2">
        <v>123</v>
      </c>
      <c r="B124" s="4">
        <f>$A124*_xlfn.NUMBERVALUE('[1]Rate Sheet'!B$170)</f>
        <v>182.04</v>
      </c>
      <c r="C124" s="4">
        <f>$A124*_xlfn.NUMBERVALUE('[1]Rate Sheet'!C$170)</f>
        <v>190.65</v>
      </c>
      <c r="D124" s="4">
        <f>$A124*_xlfn.NUMBERVALUE('[1]Rate Sheet'!D$170)</f>
        <v>198.03</v>
      </c>
      <c r="E124" s="4">
        <f>$A124*_xlfn.NUMBERVALUE('[1]Rate Sheet'!E$170)</f>
        <v>333.33</v>
      </c>
      <c r="F124" s="4">
        <f>$A124*_xlfn.NUMBERVALUE('[1]Rate Sheet'!F$170)</f>
        <v>666.66</v>
      </c>
      <c r="G124" s="4">
        <f>$A124*_xlfn.NUMBERVALUE('[1]Rate Sheet'!G$170)</f>
        <v>340.71</v>
      </c>
      <c r="H124" s="4">
        <f>$A124*_xlfn.NUMBERVALUE('[1]Rate Sheet'!H$170)</f>
        <v>340.71</v>
      </c>
      <c r="I124" s="4">
        <f>$A124*_xlfn.NUMBERVALUE('[1]Rate Sheet'!I$170)</f>
        <v>397.29</v>
      </c>
      <c r="J124" s="4">
        <f>$A124*_xlfn.NUMBERVALUE('[1]Rate Sheet'!J$170)</f>
        <v>305.04000000000002</v>
      </c>
      <c r="K124" s="4">
        <f>$A124*_xlfn.NUMBERVALUE('[1]Rate Sheet'!K$170)</f>
        <v>516.6</v>
      </c>
      <c r="L124" s="4">
        <f>$A124*_xlfn.NUMBERVALUE('[1]Rate Sheet'!L$170)</f>
        <v>473.55</v>
      </c>
      <c r="M124" s="4">
        <f>$A124*_xlfn.NUMBERVALUE('[1]Rate Sheet'!M$170)</f>
        <v>575.64</v>
      </c>
      <c r="N124" s="4">
        <f>$A124*_xlfn.NUMBERVALUE('[1]Rate Sheet'!N$170)</f>
        <v>715.86</v>
      </c>
      <c r="O124" s="4">
        <f>$A124*_xlfn.NUMBERVALUE('[1]Rate Sheet'!O$170)</f>
        <v>412.05</v>
      </c>
      <c r="P124" s="4">
        <f>$A124*_xlfn.NUMBERVALUE('[1]Rate Sheet'!P$170)</f>
        <v>466.17</v>
      </c>
    </row>
    <row r="125" spans="1:16" x14ac:dyDescent="0.3">
      <c r="A125" s="2">
        <v>124</v>
      </c>
      <c r="B125" s="4">
        <f>$A125*_xlfn.NUMBERVALUE('[1]Rate Sheet'!B$170)</f>
        <v>183.52</v>
      </c>
      <c r="C125" s="4">
        <f>$A125*_xlfn.NUMBERVALUE('[1]Rate Sheet'!C$170)</f>
        <v>192.20000000000002</v>
      </c>
      <c r="D125" s="4">
        <f>$A125*_xlfn.NUMBERVALUE('[1]Rate Sheet'!D$170)</f>
        <v>199.64000000000001</v>
      </c>
      <c r="E125" s="4">
        <f>$A125*_xlfn.NUMBERVALUE('[1]Rate Sheet'!E$170)</f>
        <v>336.04</v>
      </c>
      <c r="F125" s="4">
        <f>$A125*_xlfn.NUMBERVALUE('[1]Rate Sheet'!F$170)</f>
        <v>672.08</v>
      </c>
      <c r="G125" s="4">
        <f>$A125*_xlfn.NUMBERVALUE('[1]Rate Sheet'!G$170)</f>
        <v>343.48</v>
      </c>
      <c r="H125" s="4">
        <f>$A125*_xlfn.NUMBERVALUE('[1]Rate Sheet'!H$170)</f>
        <v>343.48</v>
      </c>
      <c r="I125" s="4">
        <f>$A125*_xlfn.NUMBERVALUE('[1]Rate Sheet'!I$170)</f>
        <v>400.52</v>
      </c>
      <c r="J125" s="4">
        <f>$A125*_xlfn.NUMBERVALUE('[1]Rate Sheet'!J$170)</f>
        <v>307.52</v>
      </c>
      <c r="K125" s="4">
        <f>$A125*_xlfn.NUMBERVALUE('[1]Rate Sheet'!K$170)</f>
        <v>520.80000000000007</v>
      </c>
      <c r="L125" s="4">
        <f>$A125*_xlfn.NUMBERVALUE('[1]Rate Sheet'!L$170)</f>
        <v>477.40000000000003</v>
      </c>
      <c r="M125" s="4">
        <f>$A125*_xlfn.NUMBERVALUE('[1]Rate Sheet'!M$170)</f>
        <v>580.31999999999994</v>
      </c>
      <c r="N125" s="4">
        <f>$A125*_xlfn.NUMBERVALUE('[1]Rate Sheet'!N$170)</f>
        <v>721.68000000000006</v>
      </c>
      <c r="O125" s="4">
        <f>$A125*_xlfn.NUMBERVALUE('[1]Rate Sheet'!O$170)</f>
        <v>415.40000000000003</v>
      </c>
      <c r="P125" s="4">
        <f>$A125*_xlfn.NUMBERVALUE('[1]Rate Sheet'!P$170)</f>
        <v>469.96</v>
      </c>
    </row>
    <row r="126" spans="1:16" x14ac:dyDescent="0.3">
      <c r="A126" s="2">
        <v>125</v>
      </c>
      <c r="B126" s="4">
        <f>$A126*_xlfn.NUMBERVALUE('[1]Rate Sheet'!B$170)</f>
        <v>185</v>
      </c>
      <c r="C126" s="4">
        <f>$A126*_xlfn.NUMBERVALUE('[1]Rate Sheet'!C$170)</f>
        <v>193.75</v>
      </c>
      <c r="D126" s="4">
        <f>$A126*_xlfn.NUMBERVALUE('[1]Rate Sheet'!D$170)</f>
        <v>201.25</v>
      </c>
      <c r="E126" s="4">
        <f>$A126*_xlfn.NUMBERVALUE('[1]Rate Sheet'!E$170)</f>
        <v>338.75</v>
      </c>
      <c r="F126" s="4">
        <f>$A126*_xlfn.NUMBERVALUE('[1]Rate Sheet'!F$170)</f>
        <v>677.5</v>
      </c>
      <c r="G126" s="4">
        <f>$A126*_xlfn.NUMBERVALUE('[1]Rate Sheet'!G$170)</f>
        <v>346.25</v>
      </c>
      <c r="H126" s="4">
        <f>$A126*_xlfn.NUMBERVALUE('[1]Rate Sheet'!H$170)</f>
        <v>346.25</v>
      </c>
      <c r="I126" s="4">
        <f>$A126*_xlfn.NUMBERVALUE('[1]Rate Sheet'!I$170)</f>
        <v>403.75</v>
      </c>
      <c r="J126" s="4">
        <f>$A126*_xlfn.NUMBERVALUE('[1]Rate Sheet'!J$170)</f>
        <v>310</v>
      </c>
      <c r="K126" s="4">
        <f>$A126*_xlfn.NUMBERVALUE('[1]Rate Sheet'!K$170)</f>
        <v>525</v>
      </c>
      <c r="L126" s="4">
        <f>$A126*_xlfn.NUMBERVALUE('[1]Rate Sheet'!L$170)</f>
        <v>481.25</v>
      </c>
      <c r="M126" s="4">
        <f>$A126*_xlfn.NUMBERVALUE('[1]Rate Sheet'!M$170)</f>
        <v>585</v>
      </c>
      <c r="N126" s="4">
        <f>$A126*_xlfn.NUMBERVALUE('[1]Rate Sheet'!N$170)</f>
        <v>727.5</v>
      </c>
      <c r="O126" s="4">
        <f>$A126*_xlfn.NUMBERVALUE('[1]Rate Sheet'!O$170)</f>
        <v>418.75</v>
      </c>
      <c r="P126" s="4">
        <f>$A126*_xlfn.NUMBERVALUE('[1]Rate Sheet'!P$170)</f>
        <v>473.75</v>
      </c>
    </row>
    <row r="127" spans="1:16" x14ac:dyDescent="0.3">
      <c r="A127" s="2">
        <v>126</v>
      </c>
      <c r="B127" s="4">
        <f>$A127*_xlfn.NUMBERVALUE('[1]Rate Sheet'!B$170)</f>
        <v>186.48</v>
      </c>
      <c r="C127" s="4">
        <f>$A127*_xlfn.NUMBERVALUE('[1]Rate Sheet'!C$170)</f>
        <v>195.3</v>
      </c>
      <c r="D127" s="4">
        <f>$A127*_xlfn.NUMBERVALUE('[1]Rate Sheet'!D$170)</f>
        <v>202.86</v>
      </c>
      <c r="E127" s="4">
        <f>$A127*_xlfn.NUMBERVALUE('[1]Rate Sheet'!E$170)</f>
        <v>341.46</v>
      </c>
      <c r="F127" s="4">
        <f>$A127*_xlfn.NUMBERVALUE('[1]Rate Sheet'!F$170)</f>
        <v>682.92</v>
      </c>
      <c r="G127" s="4">
        <f>$A127*_xlfn.NUMBERVALUE('[1]Rate Sheet'!G$170)</f>
        <v>349.02</v>
      </c>
      <c r="H127" s="4">
        <f>$A127*_xlfn.NUMBERVALUE('[1]Rate Sheet'!H$170)</f>
        <v>349.02</v>
      </c>
      <c r="I127" s="4">
        <f>$A127*_xlfn.NUMBERVALUE('[1]Rate Sheet'!I$170)</f>
        <v>406.98</v>
      </c>
      <c r="J127" s="4">
        <f>$A127*_xlfn.NUMBERVALUE('[1]Rate Sheet'!J$170)</f>
        <v>312.48</v>
      </c>
      <c r="K127" s="4">
        <f>$A127*_xlfn.NUMBERVALUE('[1]Rate Sheet'!K$170)</f>
        <v>529.20000000000005</v>
      </c>
      <c r="L127" s="4">
        <f>$A127*_xlfn.NUMBERVALUE('[1]Rate Sheet'!L$170)</f>
        <v>485.1</v>
      </c>
      <c r="M127" s="4">
        <f>$A127*_xlfn.NUMBERVALUE('[1]Rate Sheet'!M$170)</f>
        <v>589.67999999999995</v>
      </c>
      <c r="N127" s="4">
        <f>$A127*_xlfn.NUMBERVALUE('[1]Rate Sheet'!N$170)</f>
        <v>733.32</v>
      </c>
      <c r="O127" s="4">
        <f>$A127*_xlfn.NUMBERVALUE('[1]Rate Sheet'!O$170)</f>
        <v>422.1</v>
      </c>
      <c r="P127" s="4">
        <f>$A127*_xlfn.NUMBERVALUE('[1]Rate Sheet'!P$170)</f>
        <v>477.54</v>
      </c>
    </row>
    <row r="128" spans="1:16" x14ac:dyDescent="0.3">
      <c r="A128" s="2">
        <v>127</v>
      </c>
      <c r="B128" s="4">
        <f>$A128*_xlfn.NUMBERVALUE('[1]Rate Sheet'!B$170)</f>
        <v>187.96</v>
      </c>
      <c r="C128" s="4">
        <f>$A128*_xlfn.NUMBERVALUE('[1]Rate Sheet'!C$170)</f>
        <v>196.85</v>
      </c>
      <c r="D128" s="4">
        <f>$A128*_xlfn.NUMBERVALUE('[1]Rate Sheet'!D$170)</f>
        <v>204.47</v>
      </c>
      <c r="E128" s="4">
        <f>$A128*_xlfn.NUMBERVALUE('[1]Rate Sheet'!E$170)</f>
        <v>344.17</v>
      </c>
      <c r="F128" s="4">
        <f>$A128*_xlfn.NUMBERVALUE('[1]Rate Sheet'!F$170)</f>
        <v>688.34</v>
      </c>
      <c r="G128" s="4">
        <f>$A128*_xlfn.NUMBERVALUE('[1]Rate Sheet'!G$170)</f>
        <v>351.79</v>
      </c>
      <c r="H128" s="4">
        <f>$A128*_xlfn.NUMBERVALUE('[1]Rate Sheet'!H$170)</f>
        <v>351.79</v>
      </c>
      <c r="I128" s="4">
        <f>$A128*_xlfn.NUMBERVALUE('[1]Rate Sheet'!I$170)</f>
        <v>410.21</v>
      </c>
      <c r="J128" s="4">
        <f>$A128*_xlfn.NUMBERVALUE('[1]Rate Sheet'!J$170)</f>
        <v>314.95999999999998</v>
      </c>
      <c r="K128" s="4">
        <f>$A128*_xlfn.NUMBERVALUE('[1]Rate Sheet'!K$170)</f>
        <v>533.4</v>
      </c>
      <c r="L128" s="4">
        <f>$A128*_xlfn.NUMBERVALUE('[1]Rate Sheet'!L$170)</f>
        <v>488.95</v>
      </c>
      <c r="M128" s="4">
        <f>$A128*_xlfn.NUMBERVALUE('[1]Rate Sheet'!M$170)</f>
        <v>594.36</v>
      </c>
      <c r="N128" s="4">
        <f>$A128*_xlfn.NUMBERVALUE('[1]Rate Sheet'!N$170)</f>
        <v>739.14</v>
      </c>
      <c r="O128" s="4">
        <f>$A128*_xlfn.NUMBERVALUE('[1]Rate Sheet'!O$170)</f>
        <v>425.45</v>
      </c>
      <c r="P128" s="4">
        <f>$A128*_xlfn.NUMBERVALUE('[1]Rate Sheet'!P$170)</f>
        <v>481.33</v>
      </c>
    </row>
    <row r="129" spans="1:16" x14ac:dyDescent="0.3">
      <c r="A129" s="2">
        <v>128</v>
      </c>
      <c r="B129" s="4">
        <f>$A129*_xlfn.NUMBERVALUE('[1]Rate Sheet'!B$170)</f>
        <v>189.44</v>
      </c>
      <c r="C129" s="4">
        <f>$A129*_xlfn.NUMBERVALUE('[1]Rate Sheet'!C$170)</f>
        <v>198.4</v>
      </c>
      <c r="D129" s="4">
        <f>$A129*_xlfn.NUMBERVALUE('[1]Rate Sheet'!D$170)</f>
        <v>206.08</v>
      </c>
      <c r="E129" s="4">
        <f>$A129*_xlfn.NUMBERVALUE('[1]Rate Sheet'!E$170)</f>
        <v>346.88</v>
      </c>
      <c r="F129" s="4">
        <f>$A129*_xlfn.NUMBERVALUE('[1]Rate Sheet'!F$170)</f>
        <v>693.76</v>
      </c>
      <c r="G129" s="4">
        <f>$A129*_xlfn.NUMBERVALUE('[1]Rate Sheet'!G$170)</f>
        <v>354.56</v>
      </c>
      <c r="H129" s="4">
        <f>$A129*_xlfn.NUMBERVALUE('[1]Rate Sheet'!H$170)</f>
        <v>354.56</v>
      </c>
      <c r="I129" s="4">
        <f>$A129*_xlfn.NUMBERVALUE('[1]Rate Sheet'!I$170)</f>
        <v>413.44</v>
      </c>
      <c r="J129" s="4">
        <f>$A129*_xlfn.NUMBERVALUE('[1]Rate Sheet'!J$170)</f>
        <v>317.44</v>
      </c>
      <c r="K129" s="4">
        <f>$A129*_xlfn.NUMBERVALUE('[1]Rate Sheet'!K$170)</f>
        <v>537.6</v>
      </c>
      <c r="L129" s="4">
        <f>$A129*_xlfn.NUMBERVALUE('[1]Rate Sheet'!L$170)</f>
        <v>492.8</v>
      </c>
      <c r="M129" s="4">
        <f>$A129*_xlfn.NUMBERVALUE('[1]Rate Sheet'!M$170)</f>
        <v>599.04</v>
      </c>
      <c r="N129" s="4">
        <f>$A129*_xlfn.NUMBERVALUE('[1]Rate Sheet'!N$170)</f>
        <v>744.96</v>
      </c>
      <c r="O129" s="4">
        <f>$A129*_xlfn.NUMBERVALUE('[1]Rate Sheet'!O$170)</f>
        <v>428.8</v>
      </c>
      <c r="P129" s="4">
        <f>$A129*_xlfn.NUMBERVALUE('[1]Rate Sheet'!P$170)</f>
        <v>485.12</v>
      </c>
    </row>
    <row r="130" spans="1:16" x14ac:dyDescent="0.3">
      <c r="A130" s="2">
        <v>129</v>
      </c>
      <c r="B130" s="4">
        <f>$A130*_xlfn.NUMBERVALUE('[1]Rate Sheet'!B$170)</f>
        <v>190.92</v>
      </c>
      <c r="C130" s="4">
        <f>$A130*_xlfn.NUMBERVALUE('[1]Rate Sheet'!C$170)</f>
        <v>199.95000000000002</v>
      </c>
      <c r="D130" s="4">
        <f>$A130*_xlfn.NUMBERVALUE('[1]Rate Sheet'!D$170)</f>
        <v>207.69000000000003</v>
      </c>
      <c r="E130" s="4">
        <f>$A130*_xlfn.NUMBERVALUE('[1]Rate Sheet'!E$170)</f>
        <v>349.59</v>
      </c>
      <c r="F130" s="4">
        <f>$A130*_xlfn.NUMBERVALUE('[1]Rate Sheet'!F$170)</f>
        <v>699.18</v>
      </c>
      <c r="G130" s="4">
        <f>$A130*_xlfn.NUMBERVALUE('[1]Rate Sheet'!G$170)</f>
        <v>357.33</v>
      </c>
      <c r="H130" s="4">
        <f>$A130*_xlfn.NUMBERVALUE('[1]Rate Sheet'!H$170)</f>
        <v>357.33</v>
      </c>
      <c r="I130" s="4">
        <f>$A130*_xlfn.NUMBERVALUE('[1]Rate Sheet'!I$170)</f>
        <v>416.67</v>
      </c>
      <c r="J130" s="4">
        <f>$A130*_xlfn.NUMBERVALUE('[1]Rate Sheet'!J$170)</f>
        <v>319.92</v>
      </c>
      <c r="K130" s="4">
        <f>$A130*_xlfn.NUMBERVALUE('[1]Rate Sheet'!K$170)</f>
        <v>541.80000000000007</v>
      </c>
      <c r="L130" s="4">
        <f>$A130*_xlfn.NUMBERVALUE('[1]Rate Sheet'!L$170)</f>
        <v>496.65000000000003</v>
      </c>
      <c r="M130" s="4">
        <f>$A130*_xlfn.NUMBERVALUE('[1]Rate Sheet'!M$170)</f>
        <v>603.71999999999991</v>
      </c>
      <c r="N130" s="4">
        <f>$A130*_xlfn.NUMBERVALUE('[1]Rate Sheet'!N$170)</f>
        <v>750.78000000000009</v>
      </c>
      <c r="O130" s="4">
        <f>$A130*_xlfn.NUMBERVALUE('[1]Rate Sheet'!O$170)</f>
        <v>432.15000000000003</v>
      </c>
      <c r="P130" s="4">
        <f>$A130*_xlfn.NUMBERVALUE('[1]Rate Sheet'!P$170)</f>
        <v>488.91</v>
      </c>
    </row>
    <row r="131" spans="1:16" x14ac:dyDescent="0.3">
      <c r="A131" s="2">
        <v>130</v>
      </c>
      <c r="B131" s="4">
        <f>$A131*_xlfn.NUMBERVALUE('[1]Rate Sheet'!B$170)</f>
        <v>192.4</v>
      </c>
      <c r="C131" s="4">
        <f>$A131*_xlfn.NUMBERVALUE('[1]Rate Sheet'!C$170)</f>
        <v>201.5</v>
      </c>
      <c r="D131" s="4">
        <f>$A131*_xlfn.NUMBERVALUE('[1]Rate Sheet'!D$170)</f>
        <v>209.3</v>
      </c>
      <c r="E131" s="4">
        <f>$A131*_xlfn.NUMBERVALUE('[1]Rate Sheet'!E$170)</f>
        <v>352.3</v>
      </c>
      <c r="F131" s="4">
        <f>$A131*_xlfn.NUMBERVALUE('[1]Rate Sheet'!F$170)</f>
        <v>704.6</v>
      </c>
      <c r="G131" s="4">
        <f>$A131*_xlfn.NUMBERVALUE('[1]Rate Sheet'!G$170)</f>
        <v>360.1</v>
      </c>
      <c r="H131" s="4">
        <f>$A131*_xlfn.NUMBERVALUE('[1]Rate Sheet'!H$170)</f>
        <v>360.1</v>
      </c>
      <c r="I131" s="4">
        <f>$A131*_xlfn.NUMBERVALUE('[1]Rate Sheet'!I$170)</f>
        <v>419.9</v>
      </c>
      <c r="J131" s="4">
        <f>$A131*_xlfn.NUMBERVALUE('[1]Rate Sheet'!J$170)</f>
        <v>322.39999999999998</v>
      </c>
      <c r="K131" s="4">
        <f>$A131*_xlfn.NUMBERVALUE('[1]Rate Sheet'!K$170)</f>
        <v>546</v>
      </c>
      <c r="L131" s="4">
        <f>$A131*_xlfn.NUMBERVALUE('[1]Rate Sheet'!L$170)</f>
        <v>500.5</v>
      </c>
      <c r="M131" s="4">
        <f>$A131*_xlfn.NUMBERVALUE('[1]Rate Sheet'!M$170)</f>
        <v>608.4</v>
      </c>
      <c r="N131" s="4">
        <f>$A131*_xlfn.NUMBERVALUE('[1]Rate Sheet'!N$170)</f>
        <v>756.6</v>
      </c>
      <c r="O131" s="4">
        <f>$A131*_xlfn.NUMBERVALUE('[1]Rate Sheet'!O$170)</f>
        <v>435.5</v>
      </c>
      <c r="P131" s="4">
        <f>$A131*_xlfn.NUMBERVALUE('[1]Rate Sheet'!P$170)</f>
        <v>492.7</v>
      </c>
    </row>
    <row r="132" spans="1:16" x14ac:dyDescent="0.3">
      <c r="A132" s="2">
        <v>131</v>
      </c>
      <c r="B132" s="4">
        <f>$A132*_xlfn.NUMBERVALUE('[1]Rate Sheet'!B$170)</f>
        <v>193.88</v>
      </c>
      <c r="C132" s="4">
        <f>$A132*_xlfn.NUMBERVALUE('[1]Rate Sheet'!C$170)</f>
        <v>203.05</v>
      </c>
      <c r="D132" s="4">
        <f>$A132*_xlfn.NUMBERVALUE('[1]Rate Sheet'!D$170)</f>
        <v>210.91000000000003</v>
      </c>
      <c r="E132" s="4">
        <f>$A132*_xlfn.NUMBERVALUE('[1]Rate Sheet'!E$170)</f>
        <v>355.01</v>
      </c>
      <c r="F132" s="4">
        <f>$A132*_xlfn.NUMBERVALUE('[1]Rate Sheet'!F$170)</f>
        <v>710.02</v>
      </c>
      <c r="G132" s="4">
        <f>$A132*_xlfn.NUMBERVALUE('[1]Rate Sheet'!G$170)</f>
        <v>362.87</v>
      </c>
      <c r="H132" s="4">
        <f>$A132*_xlfn.NUMBERVALUE('[1]Rate Sheet'!H$170)</f>
        <v>362.87</v>
      </c>
      <c r="I132" s="4">
        <f>$A132*_xlfn.NUMBERVALUE('[1]Rate Sheet'!I$170)</f>
        <v>423.13</v>
      </c>
      <c r="J132" s="4">
        <f>$A132*_xlfn.NUMBERVALUE('[1]Rate Sheet'!J$170)</f>
        <v>324.88</v>
      </c>
      <c r="K132" s="4">
        <f>$A132*_xlfn.NUMBERVALUE('[1]Rate Sheet'!K$170)</f>
        <v>550.20000000000005</v>
      </c>
      <c r="L132" s="4">
        <f>$A132*_xlfn.NUMBERVALUE('[1]Rate Sheet'!L$170)</f>
        <v>504.35</v>
      </c>
      <c r="M132" s="4">
        <f>$A132*_xlfn.NUMBERVALUE('[1]Rate Sheet'!M$170)</f>
        <v>613.07999999999993</v>
      </c>
      <c r="N132" s="4">
        <f>$A132*_xlfn.NUMBERVALUE('[1]Rate Sheet'!N$170)</f>
        <v>762.42000000000007</v>
      </c>
      <c r="O132" s="4">
        <f>$A132*_xlfn.NUMBERVALUE('[1]Rate Sheet'!O$170)</f>
        <v>438.85</v>
      </c>
      <c r="P132" s="4">
        <f>$A132*_xlfn.NUMBERVALUE('[1]Rate Sheet'!P$170)</f>
        <v>496.49</v>
      </c>
    </row>
    <row r="133" spans="1:16" x14ac:dyDescent="0.3">
      <c r="A133" s="2">
        <v>132</v>
      </c>
      <c r="B133" s="4">
        <f>$A133*_xlfn.NUMBERVALUE('[1]Rate Sheet'!B$170)</f>
        <v>195.35999999999999</v>
      </c>
      <c r="C133" s="4">
        <f>$A133*_xlfn.NUMBERVALUE('[1]Rate Sheet'!C$170)</f>
        <v>204.6</v>
      </c>
      <c r="D133" s="4">
        <f>$A133*_xlfn.NUMBERVALUE('[1]Rate Sheet'!D$170)</f>
        <v>212.52</v>
      </c>
      <c r="E133" s="4">
        <f>$A133*_xlfn.NUMBERVALUE('[1]Rate Sheet'!E$170)</f>
        <v>357.71999999999997</v>
      </c>
      <c r="F133" s="4">
        <f>$A133*_xlfn.NUMBERVALUE('[1]Rate Sheet'!F$170)</f>
        <v>715.43999999999994</v>
      </c>
      <c r="G133" s="4">
        <f>$A133*_xlfn.NUMBERVALUE('[1]Rate Sheet'!G$170)</f>
        <v>365.64</v>
      </c>
      <c r="H133" s="4">
        <f>$A133*_xlfn.NUMBERVALUE('[1]Rate Sheet'!H$170)</f>
        <v>365.64</v>
      </c>
      <c r="I133" s="4">
        <f>$A133*_xlfn.NUMBERVALUE('[1]Rate Sheet'!I$170)</f>
        <v>426.36</v>
      </c>
      <c r="J133" s="4">
        <f>$A133*_xlfn.NUMBERVALUE('[1]Rate Sheet'!J$170)</f>
        <v>327.36</v>
      </c>
      <c r="K133" s="4">
        <f>$A133*_xlfn.NUMBERVALUE('[1]Rate Sheet'!K$170)</f>
        <v>554.4</v>
      </c>
      <c r="L133" s="4">
        <f>$A133*_xlfn.NUMBERVALUE('[1]Rate Sheet'!L$170)</f>
        <v>508.2</v>
      </c>
      <c r="M133" s="4">
        <f>$A133*_xlfn.NUMBERVALUE('[1]Rate Sheet'!M$170)</f>
        <v>617.76</v>
      </c>
      <c r="N133" s="4">
        <f>$A133*_xlfn.NUMBERVALUE('[1]Rate Sheet'!N$170)</f>
        <v>768.24</v>
      </c>
      <c r="O133" s="4">
        <f>$A133*_xlfn.NUMBERVALUE('[1]Rate Sheet'!O$170)</f>
        <v>442.2</v>
      </c>
      <c r="P133" s="4">
        <f>$A133*_xlfn.NUMBERVALUE('[1]Rate Sheet'!P$170)</f>
        <v>500.28000000000003</v>
      </c>
    </row>
    <row r="134" spans="1:16" x14ac:dyDescent="0.3">
      <c r="A134" s="2">
        <v>133</v>
      </c>
      <c r="B134" s="4">
        <f>$A134*_xlfn.NUMBERVALUE('[1]Rate Sheet'!B$170)</f>
        <v>196.84</v>
      </c>
      <c r="C134" s="4">
        <f>$A134*_xlfn.NUMBERVALUE('[1]Rate Sheet'!C$170)</f>
        <v>206.15</v>
      </c>
      <c r="D134" s="4">
        <f>$A134*_xlfn.NUMBERVALUE('[1]Rate Sheet'!D$170)</f>
        <v>214.13000000000002</v>
      </c>
      <c r="E134" s="4">
        <f>$A134*_xlfn.NUMBERVALUE('[1]Rate Sheet'!E$170)</f>
        <v>360.43</v>
      </c>
      <c r="F134" s="4">
        <f>$A134*_xlfn.NUMBERVALUE('[1]Rate Sheet'!F$170)</f>
        <v>720.86</v>
      </c>
      <c r="G134" s="4">
        <f>$A134*_xlfn.NUMBERVALUE('[1]Rate Sheet'!G$170)</f>
        <v>368.41</v>
      </c>
      <c r="H134" s="4">
        <f>$A134*_xlfn.NUMBERVALUE('[1]Rate Sheet'!H$170)</f>
        <v>368.41</v>
      </c>
      <c r="I134" s="4">
        <f>$A134*_xlfn.NUMBERVALUE('[1]Rate Sheet'!I$170)</f>
        <v>429.59</v>
      </c>
      <c r="J134" s="4">
        <f>$A134*_xlfn.NUMBERVALUE('[1]Rate Sheet'!J$170)</f>
        <v>329.84</v>
      </c>
      <c r="K134" s="4">
        <f>$A134*_xlfn.NUMBERVALUE('[1]Rate Sheet'!K$170)</f>
        <v>558.6</v>
      </c>
      <c r="L134" s="4">
        <f>$A134*_xlfn.NUMBERVALUE('[1]Rate Sheet'!L$170)</f>
        <v>512.05000000000007</v>
      </c>
      <c r="M134" s="4">
        <f>$A134*_xlfn.NUMBERVALUE('[1]Rate Sheet'!M$170)</f>
        <v>622.43999999999994</v>
      </c>
      <c r="N134" s="4">
        <f>$A134*_xlfn.NUMBERVALUE('[1]Rate Sheet'!N$170)</f>
        <v>774.06000000000006</v>
      </c>
      <c r="O134" s="4">
        <f>$A134*_xlfn.NUMBERVALUE('[1]Rate Sheet'!O$170)</f>
        <v>445.55</v>
      </c>
      <c r="P134" s="4">
        <f>$A134*_xlfn.NUMBERVALUE('[1]Rate Sheet'!P$170)</f>
        <v>504.07</v>
      </c>
    </row>
    <row r="135" spans="1:16" x14ac:dyDescent="0.3">
      <c r="A135" s="2">
        <v>134</v>
      </c>
      <c r="B135" s="4">
        <f>$A135*_xlfn.NUMBERVALUE('[1]Rate Sheet'!B$170)</f>
        <v>198.32</v>
      </c>
      <c r="C135" s="4">
        <f>$A135*_xlfn.NUMBERVALUE('[1]Rate Sheet'!C$170)</f>
        <v>207.70000000000002</v>
      </c>
      <c r="D135" s="4">
        <f>$A135*_xlfn.NUMBERVALUE('[1]Rate Sheet'!D$170)</f>
        <v>215.74</v>
      </c>
      <c r="E135" s="4">
        <f>$A135*_xlfn.NUMBERVALUE('[1]Rate Sheet'!E$170)</f>
        <v>363.14</v>
      </c>
      <c r="F135" s="4">
        <f>$A135*_xlfn.NUMBERVALUE('[1]Rate Sheet'!F$170)</f>
        <v>726.28</v>
      </c>
      <c r="G135" s="4">
        <f>$A135*_xlfn.NUMBERVALUE('[1]Rate Sheet'!G$170)</f>
        <v>371.18</v>
      </c>
      <c r="H135" s="4">
        <f>$A135*_xlfn.NUMBERVALUE('[1]Rate Sheet'!H$170)</f>
        <v>371.18</v>
      </c>
      <c r="I135" s="4">
        <f>$A135*_xlfn.NUMBERVALUE('[1]Rate Sheet'!I$170)</f>
        <v>432.82</v>
      </c>
      <c r="J135" s="4">
        <f>$A135*_xlfn.NUMBERVALUE('[1]Rate Sheet'!J$170)</f>
        <v>332.32</v>
      </c>
      <c r="K135" s="4">
        <f>$A135*_xlfn.NUMBERVALUE('[1]Rate Sheet'!K$170)</f>
        <v>562.80000000000007</v>
      </c>
      <c r="L135" s="4">
        <f>$A135*_xlfn.NUMBERVALUE('[1]Rate Sheet'!L$170)</f>
        <v>515.9</v>
      </c>
      <c r="M135" s="4">
        <f>$A135*_xlfn.NUMBERVALUE('[1]Rate Sheet'!M$170)</f>
        <v>627.12</v>
      </c>
      <c r="N135" s="4">
        <f>$A135*_xlfn.NUMBERVALUE('[1]Rate Sheet'!N$170)</f>
        <v>779.88</v>
      </c>
      <c r="O135" s="4">
        <f>$A135*_xlfn.NUMBERVALUE('[1]Rate Sheet'!O$170)</f>
        <v>448.90000000000003</v>
      </c>
      <c r="P135" s="4">
        <f>$A135*_xlfn.NUMBERVALUE('[1]Rate Sheet'!P$170)</f>
        <v>507.86</v>
      </c>
    </row>
    <row r="136" spans="1:16" x14ac:dyDescent="0.3">
      <c r="A136" s="2">
        <v>135</v>
      </c>
      <c r="B136" s="4">
        <f>$A136*_xlfn.NUMBERVALUE('[1]Rate Sheet'!B$170)</f>
        <v>199.8</v>
      </c>
      <c r="C136" s="4">
        <f>$A136*_xlfn.NUMBERVALUE('[1]Rate Sheet'!C$170)</f>
        <v>209.25</v>
      </c>
      <c r="D136" s="4">
        <f>$A136*_xlfn.NUMBERVALUE('[1]Rate Sheet'!D$170)</f>
        <v>217.35000000000002</v>
      </c>
      <c r="E136" s="4">
        <f>$A136*_xlfn.NUMBERVALUE('[1]Rate Sheet'!E$170)</f>
        <v>365.85</v>
      </c>
      <c r="F136" s="4">
        <f>$A136*_xlfn.NUMBERVALUE('[1]Rate Sheet'!F$170)</f>
        <v>731.7</v>
      </c>
      <c r="G136" s="4">
        <f>$A136*_xlfn.NUMBERVALUE('[1]Rate Sheet'!G$170)</f>
        <v>373.95</v>
      </c>
      <c r="H136" s="4">
        <f>$A136*_xlfn.NUMBERVALUE('[1]Rate Sheet'!H$170)</f>
        <v>373.95</v>
      </c>
      <c r="I136" s="4">
        <f>$A136*_xlfn.NUMBERVALUE('[1]Rate Sheet'!I$170)</f>
        <v>436.05</v>
      </c>
      <c r="J136" s="4">
        <f>$A136*_xlfn.NUMBERVALUE('[1]Rate Sheet'!J$170)</f>
        <v>334.8</v>
      </c>
      <c r="K136" s="4">
        <f>$A136*_xlfn.NUMBERVALUE('[1]Rate Sheet'!K$170)</f>
        <v>567</v>
      </c>
      <c r="L136" s="4">
        <f>$A136*_xlfn.NUMBERVALUE('[1]Rate Sheet'!L$170)</f>
        <v>519.75</v>
      </c>
      <c r="M136" s="4">
        <f>$A136*_xlfn.NUMBERVALUE('[1]Rate Sheet'!M$170)</f>
        <v>631.79999999999995</v>
      </c>
      <c r="N136" s="4">
        <f>$A136*_xlfn.NUMBERVALUE('[1]Rate Sheet'!N$170)</f>
        <v>785.7</v>
      </c>
      <c r="O136" s="4">
        <f>$A136*_xlfn.NUMBERVALUE('[1]Rate Sheet'!O$170)</f>
        <v>452.25</v>
      </c>
      <c r="P136" s="4">
        <f>$A136*_xlfn.NUMBERVALUE('[1]Rate Sheet'!P$170)</f>
        <v>511.65</v>
      </c>
    </row>
    <row r="137" spans="1:16" x14ac:dyDescent="0.3">
      <c r="A137" s="2">
        <v>136</v>
      </c>
      <c r="B137" s="4">
        <f>$A137*_xlfn.NUMBERVALUE('[1]Rate Sheet'!B$170)</f>
        <v>201.28</v>
      </c>
      <c r="C137" s="4">
        <f>$A137*_xlfn.NUMBERVALUE('[1]Rate Sheet'!C$170)</f>
        <v>210.8</v>
      </c>
      <c r="D137" s="4">
        <f>$A137*_xlfn.NUMBERVALUE('[1]Rate Sheet'!D$170)</f>
        <v>218.96</v>
      </c>
      <c r="E137" s="4">
        <f>$A137*_xlfn.NUMBERVALUE('[1]Rate Sheet'!E$170)</f>
        <v>368.56</v>
      </c>
      <c r="F137" s="4">
        <f>$A137*_xlfn.NUMBERVALUE('[1]Rate Sheet'!F$170)</f>
        <v>737.12</v>
      </c>
      <c r="G137" s="4">
        <f>$A137*_xlfn.NUMBERVALUE('[1]Rate Sheet'!G$170)</f>
        <v>376.72</v>
      </c>
      <c r="H137" s="4">
        <f>$A137*_xlfn.NUMBERVALUE('[1]Rate Sheet'!H$170)</f>
        <v>376.72</v>
      </c>
      <c r="I137" s="4">
        <f>$A137*_xlfn.NUMBERVALUE('[1]Rate Sheet'!I$170)</f>
        <v>439.28</v>
      </c>
      <c r="J137" s="4">
        <f>$A137*_xlfn.NUMBERVALUE('[1]Rate Sheet'!J$170)</f>
        <v>337.28</v>
      </c>
      <c r="K137" s="4">
        <f>$A137*_xlfn.NUMBERVALUE('[1]Rate Sheet'!K$170)</f>
        <v>571.20000000000005</v>
      </c>
      <c r="L137" s="4">
        <f>$A137*_xlfn.NUMBERVALUE('[1]Rate Sheet'!L$170)</f>
        <v>523.6</v>
      </c>
      <c r="M137" s="4">
        <f>$A137*_xlfn.NUMBERVALUE('[1]Rate Sheet'!M$170)</f>
        <v>636.48</v>
      </c>
      <c r="N137" s="4">
        <f>$A137*_xlfn.NUMBERVALUE('[1]Rate Sheet'!N$170)</f>
        <v>791.52</v>
      </c>
      <c r="O137" s="4">
        <f>$A137*_xlfn.NUMBERVALUE('[1]Rate Sheet'!O$170)</f>
        <v>455.6</v>
      </c>
      <c r="P137" s="4">
        <f>$A137*_xlfn.NUMBERVALUE('[1]Rate Sheet'!P$170)</f>
        <v>515.44000000000005</v>
      </c>
    </row>
    <row r="138" spans="1:16" x14ac:dyDescent="0.3">
      <c r="A138" s="2">
        <v>137</v>
      </c>
      <c r="B138" s="4">
        <f>$A138*_xlfn.NUMBERVALUE('[1]Rate Sheet'!B$170)</f>
        <v>202.76</v>
      </c>
      <c r="C138" s="4">
        <f>$A138*_xlfn.NUMBERVALUE('[1]Rate Sheet'!C$170)</f>
        <v>212.35</v>
      </c>
      <c r="D138" s="4">
        <f>$A138*_xlfn.NUMBERVALUE('[1]Rate Sheet'!D$170)</f>
        <v>220.57000000000002</v>
      </c>
      <c r="E138" s="4">
        <f>$A138*_xlfn.NUMBERVALUE('[1]Rate Sheet'!E$170)</f>
        <v>371.27</v>
      </c>
      <c r="F138" s="4">
        <f>$A138*_xlfn.NUMBERVALUE('[1]Rate Sheet'!F$170)</f>
        <v>742.54</v>
      </c>
      <c r="G138" s="4">
        <f>$A138*_xlfn.NUMBERVALUE('[1]Rate Sheet'!G$170)</f>
        <v>379.49</v>
      </c>
      <c r="H138" s="4">
        <f>$A138*_xlfn.NUMBERVALUE('[1]Rate Sheet'!H$170)</f>
        <v>379.49</v>
      </c>
      <c r="I138" s="4">
        <f>$A138*_xlfn.NUMBERVALUE('[1]Rate Sheet'!I$170)</f>
        <v>442.51</v>
      </c>
      <c r="J138" s="4">
        <f>$A138*_xlfn.NUMBERVALUE('[1]Rate Sheet'!J$170)</f>
        <v>339.76</v>
      </c>
      <c r="K138" s="4">
        <f>$A138*_xlfn.NUMBERVALUE('[1]Rate Sheet'!K$170)</f>
        <v>575.4</v>
      </c>
      <c r="L138" s="4">
        <f>$A138*_xlfn.NUMBERVALUE('[1]Rate Sheet'!L$170)</f>
        <v>527.45000000000005</v>
      </c>
      <c r="M138" s="4">
        <f>$A138*_xlfn.NUMBERVALUE('[1]Rate Sheet'!M$170)</f>
        <v>641.16</v>
      </c>
      <c r="N138" s="4">
        <f>$A138*_xlfn.NUMBERVALUE('[1]Rate Sheet'!N$170)</f>
        <v>797.34</v>
      </c>
      <c r="O138" s="4">
        <f>$A138*_xlfn.NUMBERVALUE('[1]Rate Sheet'!O$170)</f>
        <v>458.95</v>
      </c>
      <c r="P138" s="4">
        <f>$A138*_xlfn.NUMBERVALUE('[1]Rate Sheet'!P$170)</f>
        <v>519.23</v>
      </c>
    </row>
    <row r="139" spans="1:16" x14ac:dyDescent="0.3">
      <c r="A139" s="2">
        <v>138</v>
      </c>
      <c r="B139" s="4">
        <f>$A139*_xlfn.NUMBERVALUE('[1]Rate Sheet'!B$170)</f>
        <v>204.24</v>
      </c>
      <c r="C139" s="4">
        <f>$A139*_xlfn.NUMBERVALUE('[1]Rate Sheet'!C$170)</f>
        <v>213.9</v>
      </c>
      <c r="D139" s="4">
        <f>$A139*_xlfn.NUMBERVALUE('[1]Rate Sheet'!D$170)</f>
        <v>222.18</v>
      </c>
      <c r="E139" s="4">
        <f>$A139*_xlfn.NUMBERVALUE('[1]Rate Sheet'!E$170)</f>
        <v>373.98</v>
      </c>
      <c r="F139" s="4">
        <f>$A139*_xlfn.NUMBERVALUE('[1]Rate Sheet'!F$170)</f>
        <v>747.96</v>
      </c>
      <c r="G139" s="4">
        <f>$A139*_xlfn.NUMBERVALUE('[1]Rate Sheet'!G$170)</f>
        <v>382.26</v>
      </c>
      <c r="H139" s="4">
        <f>$A139*_xlfn.NUMBERVALUE('[1]Rate Sheet'!H$170)</f>
        <v>382.26</v>
      </c>
      <c r="I139" s="4">
        <f>$A139*_xlfn.NUMBERVALUE('[1]Rate Sheet'!I$170)</f>
        <v>445.74</v>
      </c>
      <c r="J139" s="4">
        <f>$A139*_xlfn.NUMBERVALUE('[1]Rate Sheet'!J$170)</f>
        <v>342.24</v>
      </c>
      <c r="K139" s="4">
        <f>$A139*_xlfn.NUMBERVALUE('[1]Rate Sheet'!K$170)</f>
        <v>579.6</v>
      </c>
      <c r="L139" s="4">
        <f>$A139*_xlfn.NUMBERVALUE('[1]Rate Sheet'!L$170)</f>
        <v>531.30000000000007</v>
      </c>
      <c r="M139" s="4">
        <f>$A139*_xlfn.NUMBERVALUE('[1]Rate Sheet'!M$170)</f>
        <v>645.83999999999992</v>
      </c>
      <c r="N139" s="4">
        <f>$A139*_xlfn.NUMBERVALUE('[1]Rate Sheet'!N$170)</f>
        <v>803.16000000000008</v>
      </c>
      <c r="O139" s="4">
        <f>$A139*_xlfn.NUMBERVALUE('[1]Rate Sheet'!O$170)</f>
        <v>462.3</v>
      </c>
      <c r="P139" s="4">
        <f>$A139*_xlfn.NUMBERVALUE('[1]Rate Sheet'!P$170)</f>
        <v>523.02</v>
      </c>
    </row>
    <row r="140" spans="1:16" x14ac:dyDescent="0.3">
      <c r="A140" s="2">
        <v>139</v>
      </c>
      <c r="B140" s="4">
        <f>$A140*_xlfn.NUMBERVALUE('[1]Rate Sheet'!B$170)</f>
        <v>205.72</v>
      </c>
      <c r="C140" s="4">
        <f>$A140*_xlfn.NUMBERVALUE('[1]Rate Sheet'!C$170)</f>
        <v>215.45000000000002</v>
      </c>
      <c r="D140" s="4">
        <f>$A140*_xlfn.NUMBERVALUE('[1]Rate Sheet'!D$170)</f>
        <v>223.79000000000002</v>
      </c>
      <c r="E140" s="4">
        <f>$A140*_xlfn.NUMBERVALUE('[1]Rate Sheet'!E$170)</f>
        <v>376.69</v>
      </c>
      <c r="F140" s="4">
        <f>$A140*_xlfn.NUMBERVALUE('[1]Rate Sheet'!F$170)</f>
        <v>753.38</v>
      </c>
      <c r="G140" s="4">
        <f>$A140*_xlfn.NUMBERVALUE('[1]Rate Sheet'!G$170)</f>
        <v>385.03000000000003</v>
      </c>
      <c r="H140" s="4">
        <f>$A140*_xlfn.NUMBERVALUE('[1]Rate Sheet'!H$170)</f>
        <v>385.03000000000003</v>
      </c>
      <c r="I140" s="4">
        <f>$A140*_xlfn.NUMBERVALUE('[1]Rate Sheet'!I$170)</f>
        <v>448.96999999999997</v>
      </c>
      <c r="J140" s="4">
        <f>$A140*_xlfn.NUMBERVALUE('[1]Rate Sheet'!J$170)</f>
        <v>344.71999999999997</v>
      </c>
      <c r="K140" s="4">
        <f>$A140*_xlfn.NUMBERVALUE('[1]Rate Sheet'!K$170)</f>
        <v>583.80000000000007</v>
      </c>
      <c r="L140" s="4">
        <f>$A140*_xlfn.NUMBERVALUE('[1]Rate Sheet'!L$170)</f>
        <v>535.15</v>
      </c>
      <c r="M140" s="4">
        <f>$A140*_xlfn.NUMBERVALUE('[1]Rate Sheet'!M$170)</f>
        <v>650.52</v>
      </c>
      <c r="N140" s="4">
        <f>$A140*_xlfn.NUMBERVALUE('[1]Rate Sheet'!N$170)</f>
        <v>808.98</v>
      </c>
      <c r="O140" s="4">
        <f>$A140*_xlfn.NUMBERVALUE('[1]Rate Sheet'!O$170)</f>
        <v>465.65000000000003</v>
      </c>
      <c r="P140" s="4">
        <f>$A140*_xlfn.NUMBERVALUE('[1]Rate Sheet'!P$170)</f>
        <v>526.81000000000006</v>
      </c>
    </row>
    <row r="141" spans="1:16" x14ac:dyDescent="0.3">
      <c r="A141" s="2">
        <v>140</v>
      </c>
      <c r="B141" s="4">
        <f>$A141*_xlfn.NUMBERVALUE('[1]Rate Sheet'!B$170)</f>
        <v>207.2</v>
      </c>
      <c r="C141" s="4">
        <f>$A141*_xlfn.NUMBERVALUE('[1]Rate Sheet'!C$170)</f>
        <v>217</v>
      </c>
      <c r="D141" s="4">
        <f>$A141*_xlfn.NUMBERVALUE('[1]Rate Sheet'!D$170)</f>
        <v>225.4</v>
      </c>
      <c r="E141" s="4">
        <f>$A141*_xlfn.NUMBERVALUE('[1]Rate Sheet'!E$170)</f>
        <v>379.4</v>
      </c>
      <c r="F141" s="4">
        <f>$A141*_xlfn.NUMBERVALUE('[1]Rate Sheet'!F$170)</f>
        <v>758.8</v>
      </c>
      <c r="G141" s="4">
        <f>$A141*_xlfn.NUMBERVALUE('[1]Rate Sheet'!G$170)</f>
        <v>387.8</v>
      </c>
      <c r="H141" s="4">
        <f>$A141*_xlfn.NUMBERVALUE('[1]Rate Sheet'!H$170)</f>
        <v>387.8</v>
      </c>
      <c r="I141" s="4">
        <f>$A141*_xlfn.NUMBERVALUE('[1]Rate Sheet'!I$170)</f>
        <v>452.2</v>
      </c>
      <c r="J141" s="4">
        <f>$A141*_xlfn.NUMBERVALUE('[1]Rate Sheet'!J$170)</f>
        <v>347.2</v>
      </c>
      <c r="K141" s="4">
        <f>$A141*_xlfn.NUMBERVALUE('[1]Rate Sheet'!K$170)</f>
        <v>588</v>
      </c>
      <c r="L141" s="4">
        <f>$A141*_xlfn.NUMBERVALUE('[1]Rate Sheet'!L$170)</f>
        <v>539</v>
      </c>
      <c r="M141" s="4">
        <f>$A141*_xlfn.NUMBERVALUE('[1]Rate Sheet'!M$170)</f>
        <v>655.19999999999993</v>
      </c>
      <c r="N141" s="4">
        <f>$A141*_xlfn.NUMBERVALUE('[1]Rate Sheet'!N$170)</f>
        <v>814.80000000000007</v>
      </c>
      <c r="O141" s="4">
        <f>$A141*_xlfn.NUMBERVALUE('[1]Rate Sheet'!O$170)</f>
        <v>469</v>
      </c>
      <c r="P141" s="4">
        <f>$A141*_xlfn.NUMBERVALUE('[1]Rate Sheet'!P$170)</f>
        <v>530.6</v>
      </c>
    </row>
    <row r="142" spans="1:16" x14ac:dyDescent="0.3">
      <c r="A142" s="2">
        <v>141</v>
      </c>
      <c r="B142" s="4">
        <f>$A142*_xlfn.NUMBERVALUE('[1]Rate Sheet'!B$170)</f>
        <v>208.68</v>
      </c>
      <c r="C142" s="4">
        <f>$A142*_xlfn.NUMBERVALUE('[1]Rate Sheet'!C$170)</f>
        <v>218.55</v>
      </c>
      <c r="D142" s="4">
        <f>$A142*_xlfn.NUMBERVALUE('[1]Rate Sheet'!D$170)</f>
        <v>227.01000000000002</v>
      </c>
      <c r="E142" s="4">
        <f>$A142*_xlfn.NUMBERVALUE('[1]Rate Sheet'!E$170)</f>
        <v>382.11</v>
      </c>
      <c r="F142" s="4">
        <f>$A142*_xlfn.NUMBERVALUE('[1]Rate Sheet'!F$170)</f>
        <v>764.22</v>
      </c>
      <c r="G142" s="4">
        <f>$A142*_xlfn.NUMBERVALUE('[1]Rate Sheet'!G$170)</f>
        <v>390.57</v>
      </c>
      <c r="H142" s="4">
        <f>$A142*_xlfn.NUMBERVALUE('[1]Rate Sheet'!H$170)</f>
        <v>390.57</v>
      </c>
      <c r="I142" s="4">
        <f>$A142*_xlfn.NUMBERVALUE('[1]Rate Sheet'!I$170)</f>
        <v>455.43</v>
      </c>
      <c r="J142" s="4">
        <f>$A142*_xlfn.NUMBERVALUE('[1]Rate Sheet'!J$170)</f>
        <v>349.68</v>
      </c>
      <c r="K142" s="4">
        <f>$A142*_xlfn.NUMBERVALUE('[1]Rate Sheet'!K$170)</f>
        <v>592.20000000000005</v>
      </c>
      <c r="L142" s="4">
        <f>$A142*_xlfn.NUMBERVALUE('[1]Rate Sheet'!L$170)</f>
        <v>542.85</v>
      </c>
      <c r="M142" s="4">
        <f>$A142*_xlfn.NUMBERVALUE('[1]Rate Sheet'!M$170)</f>
        <v>659.88</v>
      </c>
      <c r="N142" s="4">
        <f>$A142*_xlfn.NUMBERVALUE('[1]Rate Sheet'!N$170)</f>
        <v>820.62</v>
      </c>
      <c r="O142" s="4">
        <f>$A142*_xlfn.NUMBERVALUE('[1]Rate Sheet'!O$170)</f>
        <v>472.35</v>
      </c>
      <c r="P142" s="4">
        <f>$A142*_xlfn.NUMBERVALUE('[1]Rate Sheet'!P$170)</f>
        <v>534.39</v>
      </c>
    </row>
    <row r="143" spans="1:16" x14ac:dyDescent="0.3">
      <c r="A143" s="2">
        <v>142</v>
      </c>
      <c r="B143" s="4">
        <f>$A143*_xlfn.NUMBERVALUE('[1]Rate Sheet'!B$170)</f>
        <v>210.16</v>
      </c>
      <c r="C143" s="4">
        <f>$A143*_xlfn.NUMBERVALUE('[1]Rate Sheet'!C$170)</f>
        <v>220.1</v>
      </c>
      <c r="D143" s="4">
        <f>$A143*_xlfn.NUMBERVALUE('[1]Rate Sheet'!D$170)</f>
        <v>228.62</v>
      </c>
      <c r="E143" s="4">
        <f>$A143*_xlfn.NUMBERVALUE('[1]Rate Sheet'!E$170)</f>
        <v>384.82</v>
      </c>
      <c r="F143" s="4">
        <f>$A143*_xlfn.NUMBERVALUE('[1]Rate Sheet'!F$170)</f>
        <v>769.64</v>
      </c>
      <c r="G143" s="4">
        <f>$A143*_xlfn.NUMBERVALUE('[1]Rate Sheet'!G$170)</f>
        <v>393.34</v>
      </c>
      <c r="H143" s="4">
        <f>$A143*_xlfn.NUMBERVALUE('[1]Rate Sheet'!H$170)</f>
        <v>393.34</v>
      </c>
      <c r="I143" s="4">
        <f>$A143*_xlfn.NUMBERVALUE('[1]Rate Sheet'!I$170)</f>
        <v>458.66</v>
      </c>
      <c r="J143" s="4">
        <f>$A143*_xlfn.NUMBERVALUE('[1]Rate Sheet'!J$170)</f>
        <v>352.16</v>
      </c>
      <c r="K143" s="4">
        <f>$A143*_xlfn.NUMBERVALUE('[1]Rate Sheet'!K$170)</f>
        <v>596.4</v>
      </c>
      <c r="L143" s="4">
        <f>$A143*_xlfn.NUMBERVALUE('[1]Rate Sheet'!L$170)</f>
        <v>546.70000000000005</v>
      </c>
      <c r="M143" s="4">
        <f>$A143*_xlfn.NUMBERVALUE('[1]Rate Sheet'!M$170)</f>
        <v>664.56</v>
      </c>
      <c r="N143" s="4">
        <f>$A143*_xlfn.NUMBERVALUE('[1]Rate Sheet'!N$170)</f>
        <v>826.44</v>
      </c>
      <c r="O143" s="4">
        <f>$A143*_xlfn.NUMBERVALUE('[1]Rate Sheet'!O$170)</f>
        <v>475.7</v>
      </c>
      <c r="P143" s="4">
        <f>$A143*_xlfn.NUMBERVALUE('[1]Rate Sheet'!P$170)</f>
        <v>538.17999999999995</v>
      </c>
    </row>
    <row r="144" spans="1:16" x14ac:dyDescent="0.3">
      <c r="A144" s="2">
        <v>143</v>
      </c>
      <c r="B144" s="4">
        <f>$A144*_xlfn.NUMBERVALUE('[1]Rate Sheet'!B$170)</f>
        <v>211.64</v>
      </c>
      <c r="C144" s="4">
        <f>$A144*_xlfn.NUMBERVALUE('[1]Rate Sheet'!C$170)</f>
        <v>221.65</v>
      </c>
      <c r="D144" s="4">
        <f>$A144*_xlfn.NUMBERVALUE('[1]Rate Sheet'!D$170)</f>
        <v>230.23000000000002</v>
      </c>
      <c r="E144" s="4">
        <f>$A144*_xlfn.NUMBERVALUE('[1]Rate Sheet'!E$170)</f>
        <v>387.53</v>
      </c>
      <c r="F144" s="4">
        <f>$A144*_xlfn.NUMBERVALUE('[1]Rate Sheet'!F$170)</f>
        <v>775.06</v>
      </c>
      <c r="G144" s="4">
        <f>$A144*_xlfn.NUMBERVALUE('[1]Rate Sheet'!G$170)</f>
        <v>396.11</v>
      </c>
      <c r="H144" s="4">
        <f>$A144*_xlfn.NUMBERVALUE('[1]Rate Sheet'!H$170)</f>
        <v>396.11</v>
      </c>
      <c r="I144" s="4">
        <f>$A144*_xlfn.NUMBERVALUE('[1]Rate Sheet'!I$170)</f>
        <v>461.89</v>
      </c>
      <c r="J144" s="4">
        <f>$A144*_xlfn.NUMBERVALUE('[1]Rate Sheet'!J$170)</f>
        <v>354.64</v>
      </c>
      <c r="K144" s="4">
        <f>$A144*_xlfn.NUMBERVALUE('[1]Rate Sheet'!K$170)</f>
        <v>600.6</v>
      </c>
      <c r="L144" s="4">
        <f>$A144*_xlfn.NUMBERVALUE('[1]Rate Sheet'!L$170)</f>
        <v>550.55000000000007</v>
      </c>
      <c r="M144" s="4">
        <f>$A144*_xlfn.NUMBERVALUE('[1]Rate Sheet'!M$170)</f>
        <v>669.24</v>
      </c>
      <c r="N144" s="4">
        <f>$A144*_xlfn.NUMBERVALUE('[1]Rate Sheet'!N$170)</f>
        <v>832.26</v>
      </c>
      <c r="O144" s="4">
        <f>$A144*_xlfn.NUMBERVALUE('[1]Rate Sheet'!O$170)</f>
        <v>479.05</v>
      </c>
      <c r="P144" s="4">
        <f>$A144*_xlfn.NUMBERVALUE('[1]Rate Sheet'!P$170)</f>
        <v>541.97</v>
      </c>
    </row>
    <row r="145" spans="1:16" x14ac:dyDescent="0.3">
      <c r="A145" s="2">
        <v>144</v>
      </c>
      <c r="B145" s="4">
        <f>$A145*_xlfn.NUMBERVALUE('[1]Rate Sheet'!B$170)</f>
        <v>213.12</v>
      </c>
      <c r="C145" s="4">
        <f>$A145*_xlfn.NUMBERVALUE('[1]Rate Sheet'!C$170)</f>
        <v>223.20000000000002</v>
      </c>
      <c r="D145" s="4">
        <f>$A145*_xlfn.NUMBERVALUE('[1]Rate Sheet'!D$170)</f>
        <v>231.84</v>
      </c>
      <c r="E145" s="4">
        <f>$A145*_xlfn.NUMBERVALUE('[1]Rate Sheet'!E$170)</f>
        <v>390.24</v>
      </c>
      <c r="F145" s="4">
        <f>$A145*_xlfn.NUMBERVALUE('[1]Rate Sheet'!F$170)</f>
        <v>780.48</v>
      </c>
      <c r="G145" s="4">
        <f>$A145*_xlfn.NUMBERVALUE('[1]Rate Sheet'!G$170)</f>
        <v>398.88</v>
      </c>
      <c r="H145" s="4">
        <f>$A145*_xlfn.NUMBERVALUE('[1]Rate Sheet'!H$170)</f>
        <v>398.88</v>
      </c>
      <c r="I145" s="4">
        <f>$A145*_xlfn.NUMBERVALUE('[1]Rate Sheet'!I$170)</f>
        <v>465.12</v>
      </c>
      <c r="J145" s="4">
        <f>$A145*_xlfn.NUMBERVALUE('[1]Rate Sheet'!J$170)</f>
        <v>357.12</v>
      </c>
      <c r="K145" s="4">
        <f>$A145*_xlfn.NUMBERVALUE('[1]Rate Sheet'!K$170)</f>
        <v>604.80000000000007</v>
      </c>
      <c r="L145" s="4">
        <f>$A145*_xlfn.NUMBERVALUE('[1]Rate Sheet'!L$170)</f>
        <v>554.4</v>
      </c>
      <c r="M145" s="4">
        <f>$A145*_xlfn.NUMBERVALUE('[1]Rate Sheet'!M$170)</f>
        <v>673.92</v>
      </c>
      <c r="N145" s="4">
        <f>$A145*_xlfn.NUMBERVALUE('[1]Rate Sheet'!N$170)</f>
        <v>838.08</v>
      </c>
      <c r="O145" s="4">
        <f>$A145*_xlfn.NUMBERVALUE('[1]Rate Sheet'!O$170)</f>
        <v>482.40000000000003</v>
      </c>
      <c r="P145" s="4">
        <f>$A145*_xlfn.NUMBERVALUE('[1]Rate Sheet'!P$170)</f>
        <v>545.76</v>
      </c>
    </row>
    <row r="146" spans="1:16" x14ac:dyDescent="0.3">
      <c r="A146" s="2">
        <v>145</v>
      </c>
      <c r="B146" s="4">
        <f>$A146*_xlfn.NUMBERVALUE('[1]Rate Sheet'!B$170)</f>
        <v>214.6</v>
      </c>
      <c r="C146" s="4">
        <f>$A146*_xlfn.NUMBERVALUE('[1]Rate Sheet'!C$170)</f>
        <v>224.75</v>
      </c>
      <c r="D146" s="4">
        <f>$A146*_xlfn.NUMBERVALUE('[1]Rate Sheet'!D$170)</f>
        <v>233.45000000000002</v>
      </c>
      <c r="E146" s="4">
        <f>$A146*_xlfn.NUMBERVALUE('[1]Rate Sheet'!E$170)</f>
        <v>392.95</v>
      </c>
      <c r="F146" s="4">
        <f>$A146*_xlfn.NUMBERVALUE('[1]Rate Sheet'!F$170)</f>
        <v>785.9</v>
      </c>
      <c r="G146" s="4">
        <f>$A146*_xlfn.NUMBERVALUE('[1]Rate Sheet'!G$170)</f>
        <v>401.65</v>
      </c>
      <c r="H146" s="4">
        <f>$A146*_xlfn.NUMBERVALUE('[1]Rate Sheet'!H$170)</f>
        <v>401.65</v>
      </c>
      <c r="I146" s="4">
        <f>$A146*_xlfn.NUMBERVALUE('[1]Rate Sheet'!I$170)</f>
        <v>468.35</v>
      </c>
      <c r="J146" s="4">
        <f>$A146*_xlfn.NUMBERVALUE('[1]Rate Sheet'!J$170)</f>
        <v>359.6</v>
      </c>
      <c r="K146" s="4">
        <f>$A146*_xlfn.NUMBERVALUE('[1]Rate Sheet'!K$170)</f>
        <v>609</v>
      </c>
      <c r="L146" s="4">
        <f>$A146*_xlfn.NUMBERVALUE('[1]Rate Sheet'!L$170)</f>
        <v>558.25</v>
      </c>
      <c r="M146" s="4">
        <f>$A146*_xlfn.NUMBERVALUE('[1]Rate Sheet'!M$170)</f>
        <v>678.59999999999991</v>
      </c>
      <c r="N146" s="4">
        <f>$A146*_xlfn.NUMBERVALUE('[1]Rate Sheet'!N$170)</f>
        <v>843.90000000000009</v>
      </c>
      <c r="O146" s="4">
        <f>$A146*_xlfn.NUMBERVALUE('[1]Rate Sheet'!O$170)</f>
        <v>485.75</v>
      </c>
      <c r="P146" s="4">
        <f>$A146*_xlfn.NUMBERVALUE('[1]Rate Sheet'!P$170)</f>
        <v>549.54999999999995</v>
      </c>
    </row>
    <row r="147" spans="1:16" x14ac:dyDescent="0.3">
      <c r="A147" s="2">
        <v>146</v>
      </c>
      <c r="B147" s="4">
        <f>$A147*_xlfn.NUMBERVALUE('[1]Rate Sheet'!B$170)</f>
        <v>216.07999999999998</v>
      </c>
      <c r="C147" s="4">
        <f>$A147*_xlfn.NUMBERVALUE('[1]Rate Sheet'!C$170)</f>
        <v>226.3</v>
      </c>
      <c r="D147" s="4">
        <f>$A147*_xlfn.NUMBERVALUE('[1]Rate Sheet'!D$170)</f>
        <v>235.06</v>
      </c>
      <c r="E147" s="4">
        <f>$A147*_xlfn.NUMBERVALUE('[1]Rate Sheet'!E$170)</f>
        <v>395.65999999999997</v>
      </c>
      <c r="F147" s="4">
        <f>$A147*_xlfn.NUMBERVALUE('[1]Rate Sheet'!F$170)</f>
        <v>791.31999999999994</v>
      </c>
      <c r="G147" s="4">
        <f>$A147*_xlfn.NUMBERVALUE('[1]Rate Sheet'!G$170)</f>
        <v>404.42</v>
      </c>
      <c r="H147" s="4">
        <f>$A147*_xlfn.NUMBERVALUE('[1]Rate Sheet'!H$170)</f>
        <v>404.42</v>
      </c>
      <c r="I147" s="4">
        <f>$A147*_xlfn.NUMBERVALUE('[1]Rate Sheet'!I$170)</f>
        <v>471.58</v>
      </c>
      <c r="J147" s="4">
        <f>$A147*_xlfn.NUMBERVALUE('[1]Rate Sheet'!J$170)</f>
        <v>362.08</v>
      </c>
      <c r="K147" s="4">
        <f>$A147*_xlfn.NUMBERVALUE('[1]Rate Sheet'!K$170)</f>
        <v>613.20000000000005</v>
      </c>
      <c r="L147" s="4">
        <f>$A147*_xlfn.NUMBERVALUE('[1]Rate Sheet'!L$170)</f>
        <v>562.1</v>
      </c>
      <c r="M147" s="4">
        <f>$A147*_xlfn.NUMBERVALUE('[1]Rate Sheet'!M$170)</f>
        <v>683.28</v>
      </c>
      <c r="N147" s="4">
        <f>$A147*_xlfn.NUMBERVALUE('[1]Rate Sheet'!N$170)</f>
        <v>849.72</v>
      </c>
      <c r="O147" s="4">
        <f>$A147*_xlfn.NUMBERVALUE('[1]Rate Sheet'!O$170)</f>
        <v>489.1</v>
      </c>
      <c r="P147" s="4">
        <f>$A147*_xlfn.NUMBERVALUE('[1]Rate Sheet'!P$170)</f>
        <v>553.34</v>
      </c>
    </row>
    <row r="148" spans="1:16" x14ac:dyDescent="0.3">
      <c r="A148" s="2">
        <v>147</v>
      </c>
      <c r="B148" s="4">
        <f>$A148*_xlfn.NUMBERVALUE('[1]Rate Sheet'!B$170)</f>
        <v>217.56</v>
      </c>
      <c r="C148" s="4">
        <f>$A148*_xlfn.NUMBERVALUE('[1]Rate Sheet'!C$170)</f>
        <v>227.85</v>
      </c>
      <c r="D148" s="4">
        <f>$A148*_xlfn.NUMBERVALUE('[1]Rate Sheet'!D$170)</f>
        <v>236.67000000000002</v>
      </c>
      <c r="E148" s="4">
        <f>$A148*_xlfn.NUMBERVALUE('[1]Rate Sheet'!E$170)</f>
        <v>398.37</v>
      </c>
      <c r="F148" s="4">
        <f>$A148*_xlfn.NUMBERVALUE('[1]Rate Sheet'!F$170)</f>
        <v>796.74</v>
      </c>
      <c r="G148" s="4">
        <f>$A148*_xlfn.NUMBERVALUE('[1]Rate Sheet'!G$170)</f>
        <v>407.19</v>
      </c>
      <c r="H148" s="4">
        <f>$A148*_xlfn.NUMBERVALUE('[1]Rate Sheet'!H$170)</f>
        <v>407.19</v>
      </c>
      <c r="I148" s="4">
        <f>$A148*_xlfn.NUMBERVALUE('[1]Rate Sheet'!I$170)</f>
        <v>474.81</v>
      </c>
      <c r="J148" s="4">
        <f>$A148*_xlfn.NUMBERVALUE('[1]Rate Sheet'!J$170)</f>
        <v>364.56</v>
      </c>
      <c r="K148" s="4">
        <f>$A148*_xlfn.NUMBERVALUE('[1]Rate Sheet'!K$170)</f>
        <v>617.4</v>
      </c>
      <c r="L148" s="4">
        <f>$A148*_xlfn.NUMBERVALUE('[1]Rate Sheet'!L$170)</f>
        <v>565.95000000000005</v>
      </c>
      <c r="M148" s="4">
        <f>$A148*_xlfn.NUMBERVALUE('[1]Rate Sheet'!M$170)</f>
        <v>687.95999999999992</v>
      </c>
      <c r="N148" s="4">
        <f>$A148*_xlfn.NUMBERVALUE('[1]Rate Sheet'!N$170)</f>
        <v>855.54000000000008</v>
      </c>
      <c r="O148" s="4">
        <f>$A148*_xlfn.NUMBERVALUE('[1]Rate Sheet'!O$170)</f>
        <v>492.45</v>
      </c>
      <c r="P148" s="4">
        <f>$A148*_xlfn.NUMBERVALUE('[1]Rate Sheet'!P$170)</f>
        <v>557.13</v>
      </c>
    </row>
    <row r="149" spans="1:16" x14ac:dyDescent="0.3">
      <c r="A149" s="2">
        <v>148</v>
      </c>
      <c r="B149" s="4">
        <f>$A149*_xlfn.NUMBERVALUE('[1]Rate Sheet'!B$170)</f>
        <v>219.04</v>
      </c>
      <c r="C149" s="4">
        <f>$A149*_xlfn.NUMBERVALUE('[1]Rate Sheet'!C$170)</f>
        <v>229.4</v>
      </c>
      <c r="D149" s="4">
        <f>$A149*_xlfn.NUMBERVALUE('[1]Rate Sheet'!D$170)</f>
        <v>238.28</v>
      </c>
      <c r="E149" s="4">
        <f>$A149*_xlfn.NUMBERVALUE('[1]Rate Sheet'!E$170)</f>
        <v>401.08</v>
      </c>
      <c r="F149" s="4">
        <f>$A149*_xlfn.NUMBERVALUE('[1]Rate Sheet'!F$170)</f>
        <v>802.16</v>
      </c>
      <c r="G149" s="4">
        <f>$A149*_xlfn.NUMBERVALUE('[1]Rate Sheet'!G$170)</f>
        <v>409.96</v>
      </c>
      <c r="H149" s="4">
        <f>$A149*_xlfn.NUMBERVALUE('[1]Rate Sheet'!H$170)</f>
        <v>409.96</v>
      </c>
      <c r="I149" s="4">
        <f>$A149*_xlfn.NUMBERVALUE('[1]Rate Sheet'!I$170)</f>
        <v>478.04</v>
      </c>
      <c r="J149" s="4">
        <f>$A149*_xlfn.NUMBERVALUE('[1]Rate Sheet'!J$170)</f>
        <v>367.04</v>
      </c>
      <c r="K149" s="4">
        <f>$A149*_xlfn.NUMBERVALUE('[1]Rate Sheet'!K$170)</f>
        <v>621.6</v>
      </c>
      <c r="L149" s="4">
        <f>$A149*_xlfn.NUMBERVALUE('[1]Rate Sheet'!L$170)</f>
        <v>569.80000000000007</v>
      </c>
      <c r="M149" s="4">
        <f>$A149*_xlfn.NUMBERVALUE('[1]Rate Sheet'!M$170)</f>
        <v>692.64</v>
      </c>
      <c r="N149" s="4">
        <f>$A149*_xlfn.NUMBERVALUE('[1]Rate Sheet'!N$170)</f>
        <v>861.36</v>
      </c>
      <c r="O149" s="4">
        <f>$A149*_xlfn.NUMBERVALUE('[1]Rate Sheet'!O$170)</f>
        <v>495.8</v>
      </c>
      <c r="P149" s="4">
        <f>$A149*_xlfn.NUMBERVALUE('[1]Rate Sheet'!P$170)</f>
        <v>560.91999999999996</v>
      </c>
    </row>
    <row r="150" spans="1:16" x14ac:dyDescent="0.3">
      <c r="A150" s="2">
        <v>149</v>
      </c>
      <c r="B150" s="4">
        <f>$A150*_xlfn.NUMBERVALUE('[1]Rate Sheet'!B$170)</f>
        <v>220.52</v>
      </c>
      <c r="C150" s="4">
        <f>$A150*_xlfn.NUMBERVALUE('[1]Rate Sheet'!C$170)</f>
        <v>230.95000000000002</v>
      </c>
      <c r="D150" s="4">
        <f>$A150*_xlfn.NUMBERVALUE('[1]Rate Sheet'!D$170)</f>
        <v>239.89000000000001</v>
      </c>
      <c r="E150" s="4">
        <f>$A150*_xlfn.NUMBERVALUE('[1]Rate Sheet'!E$170)</f>
        <v>403.79</v>
      </c>
      <c r="F150" s="4">
        <f>$A150*_xlfn.NUMBERVALUE('[1]Rate Sheet'!F$170)</f>
        <v>807.58</v>
      </c>
      <c r="G150" s="4">
        <f>$A150*_xlfn.NUMBERVALUE('[1]Rate Sheet'!G$170)</f>
        <v>412.73</v>
      </c>
      <c r="H150" s="4">
        <f>$A150*_xlfn.NUMBERVALUE('[1]Rate Sheet'!H$170)</f>
        <v>412.73</v>
      </c>
      <c r="I150" s="4">
        <f>$A150*_xlfn.NUMBERVALUE('[1]Rate Sheet'!I$170)</f>
        <v>481.27</v>
      </c>
      <c r="J150" s="4">
        <f>$A150*_xlfn.NUMBERVALUE('[1]Rate Sheet'!J$170)</f>
        <v>369.52</v>
      </c>
      <c r="K150" s="4">
        <f>$A150*_xlfn.NUMBERVALUE('[1]Rate Sheet'!K$170)</f>
        <v>625.80000000000007</v>
      </c>
      <c r="L150" s="4">
        <f>$A150*_xlfn.NUMBERVALUE('[1]Rate Sheet'!L$170)</f>
        <v>573.65</v>
      </c>
      <c r="M150" s="4">
        <f>$A150*_xlfn.NUMBERVALUE('[1]Rate Sheet'!M$170)</f>
        <v>697.31999999999994</v>
      </c>
      <c r="N150" s="4">
        <f>$A150*_xlfn.NUMBERVALUE('[1]Rate Sheet'!N$170)</f>
        <v>867.18000000000006</v>
      </c>
      <c r="O150" s="4">
        <f>$A150*_xlfn.NUMBERVALUE('[1]Rate Sheet'!O$170)</f>
        <v>499.15000000000003</v>
      </c>
      <c r="P150" s="4">
        <f>$A150*_xlfn.NUMBERVALUE('[1]Rate Sheet'!P$170)</f>
        <v>564.71</v>
      </c>
    </row>
    <row r="151" spans="1:16" x14ac:dyDescent="0.3">
      <c r="A151" s="2">
        <v>150</v>
      </c>
      <c r="B151" s="4">
        <f>$A151*_xlfn.NUMBERVALUE('[1]Rate Sheet'!B$170)</f>
        <v>222</v>
      </c>
      <c r="C151" s="4">
        <f>$A151*_xlfn.NUMBERVALUE('[1]Rate Sheet'!C$170)</f>
        <v>232.5</v>
      </c>
      <c r="D151" s="4">
        <f>$A151*_xlfn.NUMBERVALUE('[1]Rate Sheet'!D$170)</f>
        <v>241.50000000000003</v>
      </c>
      <c r="E151" s="4">
        <f>$A151*_xlfn.NUMBERVALUE('[1]Rate Sheet'!E$170)</f>
        <v>406.5</v>
      </c>
      <c r="F151" s="4">
        <f>$A151*_xlfn.NUMBERVALUE('[1]Rate Sheet'!F$170)</f>
        <v>813</v>
      </c>
      <c r="G151" s="4">
        <f>$A151*_xlfn.NUMBERVALUE('[1]Rate Sheet'!G$170)</f>
        <v>415.5</v>
      </c>
      <c r="H151" s="4">
        <f>$A151*_xlfn.NUMBERVALUE('[1]Rate Sheet'!H$170)</f>
        <v>415.5</v>
      </c>
      <c r="I151" s="4">
        <f>$A151*_xlfn.NUMBERVALUE('[1]Rate Sheet'!I$170)</f>
        <v>484.5</v>
      </c>
      <c r="J151" s="4">
        <f>$A151*_xlfn.NUMBERVALUE('[1]Rate Sheet'!J$170)</f>
        <v>372</v>
      </c>
      <c r="K151" s="4">
        <f>$A151*_xlfn.NUMBERVALUE('[1]Rate Sheet'!K$170)</f>
        <v>630</v>
      </c>
      <c r="L151" s="4">
        <f>$A151*_xlfn.NUMBERVALUE('[1]Rate Sheet'!L$170)</f>
        <v>577.5</v>
      </c>
      <c r="M151" s="4">
        <f>$A151*_xlfn.NUMBERVALUE('[1]Rate Sheet'!M$170)</f>
        <v>702</v>
      </c>
      <c r="N151" s="4">
        <f>$A151*_xlfn.NUMBERVALUE('[1]Rate Sheet'!N$170)</f>
        <v>873</v>
      </c>
      <c r="O151" s="4">
        <f>$A151*_xlfn.NUMBERVALUE('[1]Rate Sheet'!O$170)</f>
        <v>502.5</v>
      </c>
      <c r="P151" s="4">
        <f>$A151*_xlfn.NUMBERVALUE('[1]Rate Sheet'!P$170)</f>
        <v>568.5</v>
      </c>
    </row>
    <row r="152" spans="1:16" x14ac:dyDescent="0.3">
      <c r="A152" s="2">
        <v>151</v>
      </c>
      <c r="B152" s="4">
        <f>$A152*_xlfn.NUMBERVALUE('[1]Rate Sheet'!B$170)</f>
        <v>223.48</v>
      </c>
      <c r="C152" s="4">
        <f>$A152*_xlfn.NUMBERVALUE('[1]Rate Sheet'!C$170)</f>
        <v>234.05</v>
      </c>
      <c r="D152" s="4">
        <f>$A152*_xlfn.NUMBERVALUE('[1]Rate Sheet'!D$170)</f>
        <v>243.11</v>
      </c>
      <c r="E152" s="4">
        <f>$A152*_xlfn.NUMBERVALUE('[1]Rate Sheet'!E$170)</f>
        <v>409.21</v>
      </c>
      <c r="F152" s="4">
        <f>$A152*_xlfn.NUMBERVALUE('[1]Rate Sheet'!F$170)</f>
        <v>818.42</v>
      </c>
      <c r="G152" s="4">
        <f>$A152*_xlfn.NUMBERVALUE('[1]Rate Sheet'!G$170)</f>
        <v>418.27</v>
      </c>
      <c r="H152" s="4">
        <f>$A152*_xlfn.NUMBERVALUE('[1]Rate Sheet'!H$170)</f>
        <v>418.27</v>
      </c>
      <c r="I152" s="4">
        <f>$A152*_xlfn.NUMBERVALUE('[1]Rate Sheet'!I$170)</f>
        <v>487.73</v>
      </c>
      <c r="J152" s="4">
        <f>$A152*_xlfn.NUMBERVALUE('[1]Rate Sheet'!J$170)</f>
        <v>374.48</v>
      </c>
      <c r="K152" s="4">
        <f>$A152*_xlfn.NUMBERVALUE('[1]Rate Sheet'!K$170)</f>
        <v>634.20000000000005</v>
      </c>
      <c r="L152" s="4">
        <f>$A152*_xlfn.NUMBERVALUE('[1]Rate Sheet'!L$170)</f>
        <v>581.35</v>
      </c>
      <c r="M152" s="4">
        <f>$A152*_xlfn.NUMBERVALUE('[1]Rate Sheet'!M$170)</f>
        <v>706.68</v>
      </c>
      <c r="N152" s="4">
        <f>$A152*_xlfn.NUMBERVALUE('[1]Rate Sheet'!N$170)</f>
        <v>878.82</v>
      </c>
      <c r="O152" s="4">
        <f>$A152*_xlfn.NUMBERVALUE('[1]Rate Sheet'!O$170)</f>
        <v>505.85</v>
      </c>
      <c r="P152" s="4">
        <f>$A152*_xlfn.NUMBERVALUE('[1]Rate Sheet'!P$170)</f>
        <v>572.29</v>
      </c>
    </row>
    <row r="153" spans="1:16" x14ac:dyDescent="0.3">
      <c r="A153" s="2">
        <v>152</v>
      </c>
      <c r="B153" s="4">
        <f>$A153*_xlfn.NUMBERVALUE('[1]Rate Sheet'!B$170)</f>
        <v>224.96</v>
      </c>
      <c r="C153" s="4">
        <f>$A153*_xlfn.NUMBERVALUE('[1]Rate Sheet'!C$170)</f>
        <v>235.6</v>
      </c>
      <c r="D153" s="4">
        <f>$A153*_xlfn.NUMBERVALUE('[1]Rate Sheet'!D$170)</f>
        <v>244.72000000000003</v>
      </c>
      <c r="E153" s="4">
        <f>$A153*_xlfn.NUMBERVALUE('[1]Rate Sheet'!E$170)</f>
        <v>411.92</v>
      </c>
      <c r="F153" s="4">
        <f>$A153*_xlfn.NUMBERVALUE('[1]Rate Sheet'!F$170)</f>
        <v>823.84</v>
      </c>
      <c r="G153" s="4">
        <f>$A153*_xlfn.NUMBERVALUE('[1]Rate Sheet'!G$170)</f>
        <v>421.04</v>
      </c>
      <c r="H153" s="4">
        <f>$A153*_xlfn.NUMBERVALUE('[1]Rate Sheet'!H$170)</f>
        <v>421.04</v>
      </c>
      <c r="I153" s="4">
        <f>$A153*_xlfn.NUMBERVALUE('[1]Rate Sheet'!I$170)</f>
        <v>490.96</v>
      </c>
      <c r="J153" s="4">
        <f>$A153*_xlfn.NUMBERVALUE('[1]Rate Sheet'!J$170)</f>
        <v>376.96</v>
      </c>
      <c r="K153" s="4">
        <f>$A153*_xlfn.NUMBERVALUE('[1]Rate Sheet'!K$170)</f>
        <v>638.4</v>
      </c>
      <c r="L153" s="4">
        <f>$A153*_xlfn.NUMBERVALUE('[1]Rate Sheet'!L$170)</f>
        <v>585.20000000000005</v>
      </c>
      <c r="M153" s="4">
        <f>$A153*_xlfn.NUMBERVALUE('[1]Rate Sheet'!M$170)</f>
        <v>711.3599999999999</v>
      </c>
      <c r="N153" s="4">
        <f>$A153*_xlfn.NUMBERVALUE('[1]Rate Sheet'!N$170)</f>
        <v>884.6400000000001</v>
      </c>
      <c r="O153" s="4">
        <f>$A153*_xlfn.NUMBERVALUE('[1]Rate Sheet'!O$170)</f>
        <v>509.2</v>
      </c>
      <c r="P153" s="4">
        <f>$A153*_xlfn.NUMBERVALUE('[1]Rate Sheet'!P$170)</f>
        <v>576.08000000000004</v>
      </c>
    </row>
    <row r="154" spans="1:16" x14ac:dyDescent="0.3">
      <c r="A154" s="2">
        <v>153</v>
      </c>
      <c r="B154" s="4">
        <f>$A154*_xlfn.NUMBERVALUE('[1]Rate Sheet'!B$170)</f>
        <v>226.44</v>
      </c>
      <c r="C154" s="4">
        <f>$A154*_xlfn.NUMBERVALUE('[1]Rate Sheet'!C$170)</f>
        <v>237.15</v>
      </c>
      <c r="D154" s="4">
        <f>$A154*_xlfn.NUMBERVALUE('[1]Rate Sheet'!D$170)</f>
        <v>246.33</v>
      </c>
      <c r="E154" s="4">
        <f>$A154*_xlfn.NUMBERVALUE('[1]Rate Sheet'!E$170)</f>
        <v>414.63</v>
      </c>
      <c r="F154" s="4">
        <f>$A154*_xlfn.NUMBERVALUE('[1]Rate Sheet'!F$170)</f>
        <v>829.26</v>
      </c>
      <c r="G154" s="4">
        <f>$A154*_xlfn.NUMBERVALUE('[1]Rate Sheet'!G$170)</f>
        <v>423.81</v>
      </c>
      <c r="H154" s="4">
        <f>$A154*_xlfn.NUMBERVALUE('[1]Rate Sheet'!H$170)</f>
        <v>423.81</v>
      </c>
      <c r="I154" s="4">
        <f>$A154*_xlfn.NUMBERVALUE('[1]Rate Sheet'!I$170)</f>
        <v>494.19</v>
      </c>
      <c r="J154" s="4">
        <f>$A154*_xlfn.NUMBERVALUE('[1]Rate Sheet'!J$170)</f>
        <v>379.44</v>
      </c>
      <c r="K154" s="4">
        <f>$A154*_xlfn.NUMBERVALUE('[1]Rate Sheet'!K$170)</f>
        <v>642.6</v>
      </c>
      <c r="L154" s="4">
        <f>$A154*_xlfn.NUMBERVALUE('[1]Rate Sheet'!L$170)</f>
        <v>589.05000000000007</v>
      </c>
      <c r="M154" s="4">
        <f>$A154*_xlfn.NUMBERVALUE('[1]Rate Sheet'!M$170)</f>
        <v>716.04</v>
      </c>
      <c r="N154" s="4">
        <f>$A154*_xlfn.NUMBERVALUE('[1]Rate Sheet'!N$170)</f>
        <v>890.46</v>
      </c>
      <c r="O154" s="4">
        <f>$A154*_xlfn.NUMBERVALUE('[1]Rate Sheet'!O$170)</f>
        <v>512.55000000000007</v>
      </c>
      <c r="P154" s="4">
        <f>$A154*_xlfn.NUMBERVALUE('[1]Rate Sheet'!P$170)</f>
        <v>579.87</v>
      </c>
    </row>
    <row r="155" spans="1:16" x14ac:dyDescent="0.3">
      <c r="A155" s="2">
        <v>154</v>
      </c>
      <c r="B155" s="4">
        <f>$A155*_xlfn.NUMBERVALUE('[1]Rate Sheet'!B$170)</f>
        <v>227.92</v>
      </c>
      <c r="C155" s="4">
        <f>$A155*_xlfn.NUMBERVALUE('[1]Rate Sheet'!C$170)</f>
        <v>238.70000000000002</v>
      </c>
      <c r="D155" s="4">
        <f>$A155*_xlfn.NUMBERVALUE('[1]Rate Sheet'!D$170)</f>
        <v>247.94000000000003</v>
      </c>
      <c r="E155" s="4">
        <f>$A155*_xlfn.NUMBERVALUE('[1]Rate Sheet'!E$170)</f>
        <v>417.34</v>
      </c>
      <c r="F155" s="4">
        <f>$A155*_xlfn.NUMBERVALUE('[1]Rate Sheet'!F$170)</f>
        <v>834.68</v>
      </c>
      <c r="G155" s="4">
        <f>$A155*_xlfn.NUMBERVALUE('[1]Rate Sheet'!G$170)</f>
        <v>426.58</v>
      </c>
      <c r="H155" s="4">
        <f>$A155*_xlfn.NUMBERVALUE('[1]Rate Sheet'!H$170)</f>
        <v>426.58</v>
      </c>
      <c r="I155" s="4">
        <f>$A155*_xlfn.NUMBERVALUE('[1]Rate Sheet'!I$170)</f>
        <v>497.42</v>
      </c>
      <c r="J155" s="4">
        <f>$A155*_xlfn.NUMBERVALUE('[1]Rate Sheet'!J$170)</f>
        <v>381.92</v>
      </c>
      <c r="K155" s="4">
        <f>$A155*_xlfn.NUMBERVALUE('[1]Rate Sheet'!K$170)</f>
        <v>646.80000000000007</v>
      </c>
      <c r="L155" s="4">
        <f>$A155*_xlfn.NUMBERVALUE('[1]Rate Sheet'!L$170)</f>
        <v>592.9</v>
      </c>
      <c r="M155" s="4">
        <f>$A155*_xlfn.NUMBERVALUE('[1]Rate Sheet'!M$170)</f>
        <v>720.71999999999991</v>
      </c>
      <c r="N155" s="4">
        <f>$A155*_xlfn.NUMBERVALUE('[1]Rate Sheet'!N$170)</f>
        <v>896.28000000000009</v>
      </c>
      <c r="O155" s="4">
        <f>$A155*_xlfn.NUMBERVALUE('[1]Rate Sheet'!O$170)</f>
        <v>515.9</v>
      </c>
      <c r="P155" s="4">
        <f>$A155*_xlfn.NUMBERVALUE('[1]Rate Sheet'!P$170)</f>
        <v>583.66</v>
      </c>
    </row>
    <row r="156" spans="1:16" x14ac:dyDescent="0.3">
      <c r="A156" s="2">
        <v>155</v>
      </c>
      <c r="B156" s="4">
        <f>$A156*_xlfn.NUMBERVALUE('[1]Rate Sheet'!B$172)</f>
        <v>229.4</v>
      </c>
      <c r="C156" s="4">
        <f>$A156*_xlfn.NUMBERVALUE('[1]Rate Sheet'!C$172)</f>
        <v>240.25</v>
      </c>
      <c r="D156" s="4">
        <f>$A156*_xlfn.NUMBERVALUE('[1]Rate Sheet'!D$172)</f>
        <v>249.55</v>
      </c>
      <c r="E156" s="4">
        <f>$A156*_xlfn.NUMBERVALUE('[1]Rate Sheet'!E$172)</f>
        <v>420.05</v>
      </c>
      <c r="F156" s="4">
        <f>$A156*_xlfn.NUMBERVALUE('[1]Rate Sheet'!F$172)</f>
        <v>840.1</v>
      </c>
      <c r="G156" s="4">
        <f>$A156*_xlfn.NUMBERVALUE('[1]Rate Sheet'!G$172)</f>
        <v>429.35</v>
      </c>
      <c r="H156" s="4">
        <f>$A156*_xlfn.NUMBERVALUE('[1]Rate Sheet'!H$172)</f>
        <v>429.35</v>
      </c>
      <c r="I156" s="4">
        <f>$A156*_xlfn.NUMBERVALUE('[1]Rate Sheet'!I$172)</f>
        <v>500.65</v>
      </c>
      <c r="J156" s="4">
        <f>$A156*_xlfn.NUMBERVALUE('[1]Rate Sheet'!J$172)</f>
        <v>384.4</v>
      </c>
      <c r="K156" s="4">
        <f>$A156*_xlfn.NUMBERVALUE('[1]Rate Sheet'!K$172)</f>
        <v>651</v>
      </c>
      <c r="L156" s="4">
        <f>$A156*_xlfn.NUMBERVALUE('[1]Rate Sheet'!L$172)</f>
        <v>596.75</v>
      </c>
      <c r="M156" s="4">
        <f>$A156*_xlfn.NUMBERVALUE('[1]Rate Sheet'!M$172)</f>
        <v>725.4</v>
      </c>
      <c r="N156" s="4">
        <f>$A156*_xlfn.NUMBERVALUE('[1]Rate Sheet'!N$172)</f>
        <v>902.1</v>
      </c>
      <c r="O156" s="4">
        <f>$A156*_xlfn.NUMBERVALUE('[1]Rate Sheet'!O$172)</f>
        <v>519.25</v>
      </c>
      <c r="P156" s="4">
        <f>$A156*_xlfn.NUMBERVALUE('[1]Rate Sheet'!P$172)</f>
        <v>587.45000000000005</v>
      </c>
    </row>
    <row r="157" spans="1:16" x14ac:dyDescent="0.3">
      <c r="A157" s="2">
        <v>156</v>
      </c>
      <c r="B157" s="4">
        <f>$A157*_xlfn.NUMBERVALUE('[1]Rate Sheet'!B$172)</f>
        <v>230.88</v>
      </c>
      <c r="C157" s="4">
        <f>$A157*_xlfn.NUMBERVALUE('[1]Rate Sheet'!C$172)</f>
        <v>241.8</v>
      </c>
      <c r="D157" s="4">
        <f>$A157*_xlfn.NUMBERVALUE('[1]Rate Sheet'!D$172)</f>
        <v>251.16000000000003</v>
      </c>
      <c r="E157" s="4">
        <f>$A157*_xlfn.NUMBERVALUE('[1]Rate Sheet'!E$172)</f>
        <v>422.76</v>
      </c>
      <c r="F157" s="4">
        <f>$A157*_xlfn.NUMBERVALUE('[1]Rate Sheet'!F$172)</f>
        <v>845.52</v>
      </c>
      <c r="G157" s="4">
        <f>$A157*_xlfn.NUMBERVALUE('[1]Rate Sheet'!G$172)</f>
        <v>432.12</v>
      </c>
      <c r="H157" s="4">
        <f>$A157*_xlfn.NUMBERVALUE('[1]Rate Sheet'!H$172)</f>
        <v>432.12</v>
      </c>
      <c r="I157" s="4">
        <f>$A157*_xlfn.NUMBERVALUE('[1]Rate Sheet'!I$172)</f>
        <v>503.88</v>
      </c>
      <c r="J157" s="4">
        <f>$A157*_xlfn.NUMBERVALUE('[1]Rate Sheet'!J$172)</f>
        <v>386.88</v>
      </c>
      <c r="K157" s="4">
        <f>$A157*_xlfn.NUMBERVALUE('[1]Rate Sheet'!K$172)</f>
        <v>655.20000000000005</v>
      </c>
      <c r="L157" s="4">
        <f>$A157*_xlfn.NUMBERVALUE('[1]Rate Sheet'!L$172)</f>
        <v>600.6</v>
      </c>
      <c r="M157" s="4">
        <f>$A157*_xlfn.NUMBERVALUE('[1]Rate Sheet'!M$172)</f>
        <v>730.07999999999993</v>
      </c>
      <c r="N157" s="4">
        <f>$A157*_xlfn.NUMBERVALUE('[1]Rate Sheet'!N$172)</f>
        <v>907.92000000000007</v>
      </c>
      <c r="O157" s="4">
        <f>$A157*_xlfn.NUMBERVALUE('[1]Rate Sheet'!O$172)</f>
        <v>522.6</v>
      </c>
      <c r="P157" s="4">
        <f>$A157*_xlfn.NUMBERVALUE('[1]Rate Sheet'!P$172)</f>
        <v>591.24</v>
      </c>
    </row>
    <row r="158" spans="1:16" x14ac:dyDescent="0.3">
      <c r="A158" s="2">
        <v>157</v>
      </c>
      <c r="B158" s="4">
        <f>$A158*_xlfn.NUMBERVALUE('[1]Rate Sheet'!B$172)</f>
        <v>232.35999999999999</v>
      </c>
      <c r="C158" s="4">
        <f>$A158*_xlfn.NUMBERVALUE('[1]Rate Sheet'!C$172)</f>
        <v>243.35</v>
      </c>
      <c r="D158" s="4">
        <f>$A158*_xlfn.NUMBERVALUE('[1]Rate Sheet'!D$172)</f>
        <v>252.77</v>
      </c>
      <c r="E158" s="4">
        <f>$A158*_xlfn.NUMBERVALUE('[1]Rate Sheet'!E$172)</f>
        <v>425.46999999999997</v>
      </c>
      <c r="F158" s="4">
        <f>$A158*_xlfn.NUMBERVALUE('[1]Rate Sheet'!F$172)</f>
        <v>850.93999999999994</v>
      </c>
      <c r="G158" s="4">
        <f>$A158*_xlfn.NUMBERVALUE('[1]Rate Sheet'!G$172)</f>
        <v>434.89</v>
      </c>
      <c r="H158" s="4">
        <f>$A158*_xlfn.NUMBERVALUE('[1]Rate Sheet'!H$172)</f>
        <v>434.89</v>
      </c>
      <c r="I158" s="4">
        <f>$A158*_xlfn.NUMBERVALUE('[1]Rate Sheet'!I$172)</f>
        <v>507.11</v>
      </c>
      <c r="J158" s="4">
        <f>$A158*_xlfn.NUMBERVALUE('[1]Rate Sheet'!J$172)</f>
        <v>389.36</v>
      </c>
      <c r="K158" s="4">
        <f>$A158*_xlfn.NUMBERVALUE('[1]Rate Sheet'!K$172)</f>
        <v>659.4</v>
      </c>
      <c r="L158" s="4">
        <f>$A158*_xlfn.NUMBERVALUE('[1]Rate Sheet'!L$172)</f>
        <v>604.45000000000005</v>
      </c>
      <c r="M158" s="4">
        <f>$A158*_xlfn.NUMBERVALUE('[1]Rate Sheet'!M$172)</f>
        <v>734.76</v>
      </c>
      <c r="N158" s="4">
        <f>$A158*_xlfn.NUMBERVALUE('[1]Rate Sheet'!N$172)</f>
        <v>913.74</v>
      </c>
      <c r="O158" s="4">
        <f>$A158*_xlfn.NUMBERVALUE('[1]Rate Sheet'!O$172)</f>
        <v>525.95000000000005</v>
      </c>
      <c r="P158" s="4">
        <f>$A158*_xlfn.NUMBERVALUE('[1]Rate Sheet'!P$172)</f>
        <v>595.03</v>
      </c>
    </row>
    <row r="159" spans="1:16" x14ac:dyDescent="0.3">
      <c r="A159" s="2">
        <v>158</v>
      </c>
      <c r="B159" s="4">
        <f>$A159*_xlfn.NUMBERVALUE('[1]Rate Sheet'!B$172)</f>
        <v>233.84</v>
      </c>
      <c r="C159" s="4">
        <f>$A159*_xlfn.NUMBERVALUE('[1]Rate Sheet'!C$172)</f>
        <v>244.9</v>
      </c>
      <c r="D159" s="4">
        <f>$A159*_xlfn.NUMBERVALUE('[1]Rate Sheet'!D$172)</f>
        <v>254.38000000000002</v>
      </c>
      <c r="E159" s="4">
        <f>$A159*_xlfn.NUMBERVALUE('[1]Rate Sheet'!E$172)</f>
        <v>428.18</v>
      </c>
      <c r="F159" s="4">
        <f>$A159*_xlfn.NUMBERVALUE('[1]Rate Sheet'!F$172)</f>
        <v>856.36</v>
      </c>
      <c r="G159" s="4">
        <f>$A159*_xlfn.NUMBERVALUE('[1]Rate Sheet'!G$172)</f>
        <v>437.66</v>
      </c>
      <c r="H159" s="4">
        <f>$A159*_xlfn.NUMBERVALUE('[1]Rate Sheet'!H$172)</f>
        <v>437.66</v>
      </c>
      <c r="I159" s="4">
        <f>$A159*_xlfn.NUMBERVALUE('[1]Rate Sheet'!I$172)</f>
        <v>510.34</v>
      </c>
      <c r="J159" s="4">
        <f>$A159*_xlfn.NUMBERVALUE('[1]Rate Sheet'!J$172)</f>
        <v>391.84</v>
      </c>
      <c r="K159" s="4">
        <f>$A159*_xlfn.NUMBERVALUE('[1]Rate Sheet'!K$172)</f>
        <v>663.6</v>
      </c>
      <c r="L159" s="4">
        <f>$A159*_xlfn.NUMBERVALUE('[1]Rate Sheet'!L$172)</f>
        <v>608.30000000000007</v>
      </c>
      <c r="M159" s="4">
        <f>$A159*_xlfn.NUMBERVALUE('[1]Rate Sheet'!M$172)</f>
        <v>739.43999999999994</v>
      </c>
      <c r="N159" s="4">
        <f>$A159*_xlfn.NUMBERVALUE('[1]Rate Sheet'!N$172)</f>
        <v>919.56000000000006</v>
      </c>
      <c r="O159" s="4">
        <f>$A159*_xlfn.NUMBERVALUE('[1]Rate Sheet'!O$172)</f>
        <v>529.30000000000007</v>
      </c>
      <c r="P159" s="4">
        <f>$A159*_xlfn.NUMBERVALUE('[1]Rate Sheet'!P$172)</f>
        <v>598.82000000000005</v>
      </c>
    </row>
    <row r="160" spans="1:16" x14ac:dyDescent="0.3">
      <c r="A160" s="2">
        <v>159</v>
      </c>
      <c r="B160" s="4">
        <f>$A160*_xlfn.NUMBERVALUE('[1]Rate Sheet'!B$172)</f>
        <v>235.32</v>
      </c>
      <c r="C160" s="4">
        <f>$A160*_xlfn.NUMBERVALUE('[1]Rate Sheet'!C$172)</f>
        <v>246.45000000000002</v>
      </c>
      <c r="D160" s="4">
        <f>$A160*_xlfn.NUMBERVALUE('[1]Rate Sheet'!D$172)</f>
        <v>255.99</v>
      </c>
      <c r="E160" s="4">
        <f>$A160*_xlfn.NUMBERVALUE('[1]Rate Sheet'!E$172)</f>
        <v>430.89</v>
      </c>
      <c r="F160" s="4">
        <f>$A160*_xlfn.NUMBERVALUE('[1]Rate Sheet'!F$172)</f>
        <v>861.78</v>
      </c>
      <c r="G160" s="4">
        <f>$A160*_xlfn.NUMBERVALUE('[1]Rate Sheet'!G$172)</f>
        <v>440.43</v>
      </c>
      <c r="H160" s="4">
        <f>$A160*_xlfn.NUMBERVALUE('[1]Rate Sheet'!H$172)</f>
        <v>440.43</v>
      </c>
      <c r="I160" s="4">
        <f>$A160*_xlfn.NUMBERVALUE('[1]Rate Sheet'!I$172)</f>
        <v>513.57000000000005</v>
      </c>
      <c r="J160" s="4">
        <f>$A160*_xlfn.NUMBERVALUE('[1]Rate Sheet'!J$172)</f>
        <v>394.32</v>
      </c>
      <c r="K160" s="4">
        <f>$A160*_xlfn.NUMBERVALUE('[1]Rate Sheet'!K$172)</f>
        <v>667.80000000000007</v>
      </c>
      <c r="L160" s="4">
        <f>$A160*_xlfn.NUMBERVALUE('[1]Rate Sheet'!L$172)</f>
        <v>612.15</v>
      </c>
      <c r="M160" s="4">
        <f>$A160*_xlfn.NUMBERVALUE('[1]Rate Sheet'!M$172)</f>
        <v>744.12</v>
      </c>
      <c r="N160" s="4">
        <f>$A160*_xlfn.NUMBERVALUE('[1]Rate Sheet'!N$172)</f>
        <v>925.38</v>
      </c>
      <c r="O160" s="4">
        <f>$A160*_xlfn.NUMBERVALUE('[1]Rate Sheet'!O$172)</f>
        <v>532.65</v>
      </c>
      <c r="P160" s="4">
        <f>$A160*_xlfn.NUMBERVALUE('[1]Rate Sheet'!P$172)</f>
        <v>602.61</v>
      </c>
    </row>
    <row r="161" spans="1:16" x14ac:dyDescent="0.3">
      <c r="A161" s="2">
        <v>160</v>
      </c>
      <c r="B161" s="4">
        <f>$A161*_xlfn.NUMBERVALUE('[1]Rate Sheet'!B$172)</f>
        <v>236.8</v>
      </c>
      <c r="C161" s="4">
        <f>$A161*_xlfn.NUMBERVALUE('[1]Rate Sheet'!C$172)</f>
        <v>248</v>
      </c>
      <c r="D161" s="4">
        <f>$A161*_xlfn.NUMBERVALUE('[1]Rate Sheet'!D$172)</f>
        <v>257.60000000000002</v>
      </c>
      <c r="E161" s="4">
        <f>$A161*_xlfn.NUMBERVALUE('[1]Rate Sheet'!E$172)</f>
        <v>433.6</v>
      </c>
      <c r="F161" s="4">
        <f>$A161*_xlfn.NUMBERVALUE('[1]Rate Sheet'!F$172)</f>
        <v>867.2</v>
      </c>
      <c r="G161" s="4">
        <f>$A161*_xlfn.NUMBERVALUE('[1]Rate Sheet'!G$172)</f>
        <v>443.2</v>
      </c>
      <c r="H161" s="4">
        <f>$A161*_xlfn.NUMBERVALUE('[1]Rate Sheet'!H$172)</f>
        <v>443.2</v>
      </c>
      <c r="I161" s="4">
        <f>$A161*_xlfn.NUMBERVALUE('[1]Rate Sheet'!I$172)</f>
        <v>516.79999999999995</v>
      </c>
      <c r="J161" s="4">
        <f>$A161*_xlfn.NUMBERVALUE('[1]Rate Sheet'!J$172)</f>
        <v>396.8</v>
      </c>
      <c r="K161" s="4">
        <f>$A161*_xlfn.NUMBERVALUE('[1]Rate Sheet'!K$172)</f>
        <v>672</v>
      </c>
      <c r="L161" s="4">
        <f>$A161*_xlfn.NUMBERVALUE('[1]Rate Sheet'!L$172)</f>
        <v>616</v>
      </c>
      <c r="M161" s="4">
        <f>$A161*_xlfn.NUMBERVALUE('[1]Rate Sheet'!M$172)</f>
        <v>748.8</v>
      </c>
      <c r="N161" s="4">
        <f>$A161*_xlfn.NUMBERVALUE('[1]Rate Sheet'!N$172)</f>
        <v>931.2</v>
      </c>
      <c r="O161" s="4">
        <f>$A161*_xlfn.NUMBERVALUE('[1]Rate Sheet'!O$172)</f>
        <v>536</v>
      </c>
      <c r="P161" s="4">
        <f>$A161*_xlfn.NUMBERVALUE('[1]Rate Sheet'!P$172)</f>
        <v>606.4</v>
      </c>
    </row>
    <row r="162" spans="1:16" x14ac:dyDescent="0.3">
      <c r="A162" s="2">
        <v>161</v>
      </c>
      <c r="B162" s="4">
        <f>$A162*_xlfn.NUMBERVALUE('[1]Rate Sheet'!B$172)</f>
        <v>238.28</v>
      </c>
      <c r="C162" s="4">
        <f>$A162*_xlfn.NUMBERVALUE('[1]Rate Sheet'!C$172)</f>
        <v>249.55</v>
      </c>
      <c r="D162" s="4">
        <f>$A162*_xlfn.NUMBERVALUE('[1]Rate Sheet'!D$172)</f>
        <v>259.21000000000004</v>
      </c>
      <c r="E162" s="4">
        <f>$A162*_xlfn.NUMBERVALUE('[1]Rate Sheet'!E$172)</f>
        <v>436.31</v>
      </c>
      <c r="F162" s="4">
        <f>$A162*_xlfn.NUMBERVALUE('[1]Rate Sheet'!F$172)</f>
        <v>872.62</v>
      </c>
      <c r="G162" s="4">
        <f>$A162*_xlfn.NUMBERVALUE('[1]Rate Sheet'!G$172)</f>
        <v>445.97</v>
      </c>
      <c r="H162" s="4">
        <f>$A162*_xlfn.NUMBERVALUE('[1]Rate Sheet'!H$172)</f>
        <v>445.97</v>
      </c>
      <c r="I162" s="4">
        <f>$A162*_xlfn.NUMBERVALUE('[1]Rate Sheet'!I$172)</f>
        <v>520.03</v>
      </c>
      <c r="J162" s="4">
        <f>$A162*_xlfn.NUMBERVALUE('[1]Rate Sheet'!J$172)</f>
        <v>399.28</v>
      </c>
      <c r="K162" s="4">
        <f>$A162*_xlfn.NUMBERVALUE('[1]Rate Sheet'!K$172)</f>
        <v>676.2</v>
      </c>
      <c r="L162" s="4">
        <f>$A162*_xlfn.NUMBERVALUE('[1]Rate Sheet'!L$172)</f>
        <v>619.85</v>
      </c>
      <c r="M162" s="4">
        <f>$A162*_xlfn.NUMBERVALUE('[1]Rate Sheet'!M$172)</f>
        <v>753.4799999999999</v>
      </c>
      <c r="N162" s="4">
        <f>$A162*_xlfn.NUMBERVALUE('[1]Rate Sheet'!N$172)</f>
        <v>937.0200000000001</v>
      </c>
      <c r="O162" s="4">
        <f>$A162*_xlfn.NUMBERVALUE('[1]Rate Sheet'!O$172)</f>
        <v>539.35</v>
      </c>
      <c r="P162" s="4">
        <f>$A162*_xlfn.NUMBERVALUE('[1]Rate Sheet'!P$172)</f>
        <v>610.19000000000005</v>
      </c>
    </row>
    <row r="163" spans="1:16" x14ac:dyDescent="0.3">
      <c r="A163" s="2">
        <v>162</v>
      </c>
      <c r="B163" s="4">
        <f>$A163*_xlfn.NUMBERVALUE('[1]Rate Sheet'!B$172)</f>
        <v>239.76</v>
      </c>
      <c r="C163" s="4">
        <f>$A163*_xlfn.NUMBERVALUE('[1]Rate Sheet'!C$172)</f>
        <v>251.1</v>
      </c>
      <c r="D163" s="4">
        <f>$A163*_xlfn.NUMBERVALUE('[1]Rate Sheet'!D$172)</f>
        <v>260.82</v>
      </c>
      <c r="E163" s="4">
        <f>$A163*_xlfn.NUMBERVALUE('[1]Rate Sheet'!E$172)</f>
        <v>439.02</v>
      </c>
      <c r="F163" s="4">
        <f>$A163*_xlfn.NUMBERVALUE('[1]Rate Sheet'!F$172)</f>
        <v>878.04</v>
      </c>
      <c r="G163" s="4">
        <f>$A163*_xlfn.NUMBERVALUE('[1]Rate Sheet'!G$172)</f>
        <v>448.74</v>
      </c>
      <c r="H163" s="4">
        <f>$A163*_xlfn.NUMBERVALUE('[1]Rate Sheet'!H$172)</f>
        <v>448.74</v>
      </c>
      <c r="I163" s="4">
        <f>$A163*_xlfn.NUMBERVALUE('[1]Rate Sheet'!I$172)</f>
        <v>523.26</v>
      </c>
      <c r="J163" s="4">
        <f>$A163*_xlfn.NUMBERVALUE('[1]Rate Sheet'!J$172)</f>
        <v>401.76</v>
      </c>
      <c r="K163" s="4">
        <f>$A163*_xlfn.NUMBERVALUE('[1]Rate Sheet'!K$172)</f>
        <v>680.4</v>
      </c>
      <c r="L163" s="4">
        <f>$A163*_xlfn.NUMBERVALUE('[1]Rate Sheet'!L$172)</f>
        <v>623.70000000000005</v>
      </c>
      <c r="M163" s="4">
        <f>$A163*_xlfn.NUMBERVALUE('[1]Rate Sheet'!M$172)</f>
        <v>758.16</v>
      </c>
      <c r="N163" s="4">
        <f>$A163*_xlfn.NUMBERVALUE('[1]Rate Sheet'!N$172)</f>
        <v>942.84</v>
      </c>
      <c r="O163" s="4">
        <f>$A163*_xlfn.NUMBERVALUE('[1]Rate Sheet'!O$172)</f>
        <v>542.70000000000005</v>
      </c>
      <c r="P163" s="4">
        <f>$A163*_xlfn.NUMBERVALUE('[1]Rate Sheet'!P$172)</f>
        <v>613.98</v>
      </c>
    </row>
    <row r="164" spans="1:16" x14ac:dyDescent="0.3">
      <c r="A164" s="2">
        <v>163</v>
      </c>
      <c r="B164" s="4">
        <f>$A164*_xlfn.NUMBERVALUE('[1]Rate Sheet'!B$172)</f>
        <v>241.24</v>
      </c>
      <c r="C164" s="4">
        <f>$A164*_xlfn.NUMBERVALUE('[1]Rate Sheet'!C$172)</f>
        <v>252.65</v>
      </c>
      <c r="D164" s="4">
        <f>$A164*_xlfn.NUMBERVALUE('[1]Rate Sheet'!D$172)</f>
        <v>262.43</v>
      </c>
      <c r="E164" s="4">
        <f>$A164*_xlfn.NUMBERVALUE('[1]Rate Sheet'!E$172)</f>
        <v>441.73</v>
      </c>
      <c r="F164" s="4">
        <f>$A164*_xlfn.NUMBERVALUE('[1]Rate Sheet'!F$172)</f>
        <v>883.46</v>
      </c>
      <c r="G164" s="4">
        <f>$A164*_xlfn.NUMBERVALUE('[1]Rate Sheet'!G$172)</f>
        <v>451.51</v>
      </c>
      <c r="H164" s="4">
        <f>$A164*_xlfn.NUMBERVALUE('[1]Rate Sheet'!H$172)</f>
        <v>451.51</v>
      </c>
      <c r="I164" s="4">
        <f>$A164*_xlfn.NUMBERVALUE('[1]Rate Sheet'!I$172)</f>
        <v>526.49</v>
      </c>
      <c r="J164" s="4">
        <f>$A164*_xlfn.NUMBERVALUE('[1]Rate Sheet'!J$172)</f>
        <v>404.24</v>
      </c>
      <c r="K164" s="4">
        <f>$A164*_xlfn.NUMBERVALUE('[1]Rate Sheet'!K$172)</f>
        <v>684.6</v>
      </c>
      <c r="L164" s="4">
        <f>$A164*_xlfn.NUMBERVALUE('[1]Rate Sheet'!L$172)</f>
        <v>627.55000000000007</v>
      </c>
      <c r="M164" s="4">
        <f>$A164*_xlfn.NUMBERVALUE('[1]Rate Sheet'!M$172)</f>
        <v>762.83999999999992</v>
      </c>
      <c r="N164" s="4">
        <f>$A164*_xlfn.NUMBERVALUE('[1]Rate Sheet'!N$172)</f>
        <v>948.66000000000008</v>
      </c>
      <c r="O164" s="4">
        <f>$A164*_xlfn.NUMBERVALUE('[1]Rate Sheet'!O$172)</f>
        <v>546.05000000000007</v>
      </c>
      <c r="P164" s="4">
        <f>$A164*_xlfn.NUMBERVALUE('[1]Rate Sheet'!P$172)</f>
        <v>617.77</v>
      </c>
    </row>
    <row r="165" spans="1:16" x14ac:dyDescent="0.3">
      <c r="A165" s="2">
        <v>164</v>
      </c>
      <c r="B165" s="4">
        <f>$A165*_xlfn.NUMBERVALUE('[1]Rate Sheet'!B$172)</f>
        <v>242.72</v>
      </c>
      <c r="C165" s="4">
        <f>$A165*_xlfn.NUMBERVALUE('[1]Rate Sheet'!C$172)</f>
        <v>254.20000000000002</v>
      </c>
      <c r="D165" s="4">
        <f>$A165*_xlfn.NUMBERVALUE('[1]Rate Sheet'!D$172)</f>
        <v>264.04000000000002</v>
      </c>
      <c r="E165" s="4">
        <f>$A165*_xlfn.NUMBERVALUE('[1]Rate Sheet'!E$172)</f>
        <v>444.44</v>
      </c>
      <c r="F165" s="4">
        <f>$A165*_xlfn.NUMBERVALUE('[1]Rate Sheet'!F$172)</f>
        <v>888.88</v>
      </c>
      <c r="G165" s="4">
        <f>$A165*_xlfn.NUMBERVALUE('[1]Rate Sheet'!G$172)</f>
        <v>454.28000000000003</v>
      </c>
      <c r="H165" s="4">
        <f>$A165*_xlfn.NUMBERVALUE('[1]Rate Sheet'!H$172)</f>
        <v>454.28000000000003</v>
      </c>
      <c r="I165" s="4">
        <f>$A165*_xlfn.NUMBERVALUE('[1]Rate Sheet'!I$172)</f>
        <v>529.72</v>
      </c>
      <c r="J165" s="4">
        <f>$A165*_xlfn.NUMBERVALUE('[1]Rate Sheet'!J$172)</f>
        <v>406.71999999999997</v>
      </c>
      <c r="K165" s="4">
        <f>$A165*_xlfn.NUMBERVALUE('[1]Rate Sheet'!K$172)</f>
        <v>688.80000000000007</v>
      </c>
      <c r="L165" s="4">
        <f>$A165*_xlfn.NUMBERVALUE('[1]Rate Sheet'!L$172)</f>
        <v>631.4</v>
      </c>
      <c r="M165" s="4">
        <f>$A165*_xlfn.NUMBERVALUE('[1]Rate Sheet'!M$172)</f>
        <v>767.52</v>
      </c>
      <c r="N165" s="4">
        <f>$A165*_xlfn.NUMBERVALUE('[1]Rate Sheet'!N$172)</f>
        <v>954.48</v>
      </c>
      <c r="O165" s="4">
        <f>$A165*_xlfn.NUMBERVALUE('[1]Rate Sheet'!O$172)</f>
        <v>549.4</v>
      </c>
      <c r="P165" s="4">
        <f>$A165*_xlfn.NUMBERVALUE('[1]Rate Sheet'!P$172)</f>
        <v>621.56000000000006</v>
      </c>
    </row>
    <row r="166" spans="1:16" x14ac:dyDescent="0.3">
      <c r="A166" s="2">
        <v>165</v>
      </c>
      <c r="B166" s="4">
        <f>$A166*_xlfn.NUMBERVALUE('[1]Rate Sheet'!B$172)</f>
        <v>244.2</v>
      </c>
      <c r="C166" s="4">
        <f>$A166*_xlfn.NUMBERVALUE('[1]Rate Sheet'!C$172)</f>
        <v>255.75</v>
      </c>
      <c r="D166" s="4">
        <f>$A166*_xlfn.NUMBERVALUE('[1]Rate Sheet'!D$172)</f>
        <v>265.65000000000003</v>
      </c>
      <c r="E166" s="4">
        <f>$A166*_xlfn.NUMBERVALUE('[1]Rate Sheet'!E$172)</f>
        <v>447.15</v>
      </c>
      <c r="F166" s="4">
        <f>$A166*_xlfn.NUMBERVALUE('[1]Rate Sheet'!F$172)</f>
        <v>894.3</v>
      </c>
      <c r="G166" s="4">
        <f>$A166*_xlfn.NUMBERVALUE('[1]Rate Sheet'!G$172)</f>
        <v>457.05</v>
      </c>
      <c r="H166" s="4">
        <f>$A166*_xlfn.NUMBERVALUE('[1]Rate Sheet'!H$172)</f>
        <v>457.05</v>
      </c>
      <c r="I166" s="4">
        <f>$A166*_xlfn.NUMBERVALUE('[1]Rate Sheet'!I$172)</f>
        <v>532.95000000000005</v>
      </c>
      <c r="J166" s="4">
        <f>$A166*_xlfn.NUMBERVALUE('[1]Rate Sheet'!J$172)</f>
        <v>409.2</v>
      </c>
      <c r="K166" s="4">
        <f>$A166*_xlfn.NUMBERVALUE('[1]Rate Sheet'!K$172)</f>
        <v>693</v>
      </c>
      <c r="L166" s="4">
        <f>$A166*_xlfn.NUMBERVALUE('[1]Rate Sheet'!L$172)</f>
        <v>635.25</v>
      </c>
      <c r="M166" s="4">
        <f>$A166*_xlfn.NUMBERVALUE('[1]Rate Sheet'!M$172)</f>
        <v>772.19999999999993</v>
      </c>
      <c r="N166" s="4">
        <f>$A166*_xlfn.NUMBERVALUE('[1]Rate Sheet'!N$172)</f>
        <v>960.30000000000007</v>
      </c>
      <c r="O166" s="4">
        <f>$A166*_xlfn.NUMBERVALUE('[1]Rate Sheet'!O$172)</f>
        <v>552.75</v>
      </c>
      <c r="P166" s="4">
        <f>$A166*_xlfn.NUMBERVALUE('[1]Rate Sheet'!P$172)</f>
        <v>625.35</v>
      </c>
    </row>
    <row r="167" spans="1:16" x14ac:dyDescent="0.3">
      <c r="A167" s="2">
        <v>166</v>
      </c>
      <c r="B167" s="4">
        <f>$A167*_xlfn.NUMBERVALUE('[1]Rate Sheet'!B$172)</f>
        <v>245.68</v>
      </c>
      <c r="C167" s="4">
        <f>$A167*_xlfn.NUMBERVALUE('[1]Rate Sheet'!C$172)</f>
        <v>257.3</v>
      </c>
      <c r="D167" s="4">
        <f>$A167*_xlfn.NUMBERVALUE('[1]Rate Sheet'!D$172)</f>
        <v>267.26</v>
      </c>
      <c r="E167" s="4">
        <f>$A167*_xlfn.NUMBERVALUE('[1]Rate Sheet'!E$172)</f>
        <v>449.86</v>
      </c>
      <c r="F167" s="4">
        <f>$A167*_xlfn.NUMBERVALUE('[1]Rate Sheet'!F$172)</f>
        <v>899.72</v>
      </c>
      <c r="G167" s="4">
        <f>$A167*_xlfn.NUMBERVALUE('[1]Rate Sheet'!G$172)</f>
        <v>459.82</v>
      </c>
      <c r="H167" s="4">
        <f>$A167*_xlfn.NUMBERVALUE('[1]Rate Sheet'!H$172)</f>
        <v>459.82</v>
      </c>
      <c r="I167" s="4">
        <f>$A167*_xlfn.NUMBERVALUE('[1]Rate Sheet'!I$172)</f>
        <v>536.17999999999995</v>
      </c>
      <c r="J167" s="4">
        <f>$A167*_xlfn.NUMBERVALUE('[1]Rate Sheet'!J$172)</f>
        <v>411.68</v>
      </c>
      <c r="K167" s="4">
        <f>$A167*_xlfn.NUMBERVALUE('[1]Rate Sheet'!K$172)</f>
        <v>697.2</v>
      </c>
      <c r="L167" s="4">
        <f>$A167*_xlfn.NUMBERVALUE('[1]Rate Sheet'!L$172)</f>
        <v>639.1</v>
      </c>
      <c r="M167" s="4">
        <f>$A167*_xlfn.NUMBERVALUE('[1]Rate Sheet'!M$172)</f>
        <v>776.88</v>
      </c>
      <c r="N167" s="4">
        <f>$A167*_xlfn.NUMBERVALUE('[1]Rate Sheet'!N$172)</f>
        <v>966.12</v>
      </c>
      <c r="O167" s="4">
        <f>$A167*_xlfn.NUMBERVALUE('[1]Rate Sheet'!O$172)</f>
        <v>556.1</v>
      </c>
      <c r="P167" s="4">
        <f>$A167*_xlfn.NUMBERVALUE('[1]Rate Sheet'!P$172)</f>
        <v>629.14</v>
      </c>
    </row>
    <row r="168" spans="1:16" x14ac:dyDescent="0.3">
      <c r="A168" s="2">
        <v>167</v>
      </c>
      <c r="B168" s="4">
        <f>$A168*_xlfn.NUMBERVALUE('[1]Rate Sheet'!B$172)</f>
        <v>247.16</v>
      </c>
      <c r="C168" s="4">
        <f>$A168*_xlfn.NUMBERVALUE('[1]Rate Sheet'!C$172)</f>
        <v>258.85000000000002</v>
      </c>
      <c r="D168" s="4">
        <f>$A168*_xlfn.NUMBERVALUE('[1]Rate Sheet'!D$172)</f>
        <v>268.87</v>
      </c>
      <c r="E168" s="4">
        <f>$A168*_xlfn.NUMBERVALUE('[1]Rate Sheet'!E$172)</f>
        <v>452.57</v>
      </c>
      <c r="F168" s="4">
        <f>$A168*_xlfn.NUMBERVALUE('[1]Rate Sheet'!F$172)</f>
        <v>905.14</v>
      </c>
      <c r="G168" s="4">
        <f>$A168*_xlfn.NUMBERVALUE('[1]Rate Sheet'!G$172)</f>
        <v>462.59</v>
      </c>
      <c r="H168" s="4">
        <f>$A168*_xlfn.NUMBERVALUE('[1]Rate Sheet'!H$172)</f>
        <v>462.59</v>
      </c>
      <c r="I168" s="4">
        <f>$A168*_xlfn.NUMBERVALUE('[1]Rate Sheet'!I$172)</f>
        <v>539.41</v>
      </c>
      <c r="J168" s="4">
        <f>$A168*_xlfn.NUMBERVALUE('[1]Rate Sheet'!J$172)</f>
        <v>414.16</v>
      </c>
      <c r="K168" s="4">
        <f>$A168*_xlfn.NUMBERVALUE('[1]Rate Sheet'!K$172)</f>
        <v>701.4</v>
      </c>
      <c r="L168" s="4">
        <f>$A168*_xlfn.NUMBERVALUE('[1]Rate Sheet'!L$172)</f>
        <v>642.95000000000005</v>
      </c>
      <c r="M168" s="4">
        <f>$A168*_xlfn.NUMBERVALUE('[1]Rate Sheet'!M$172)</f>
        <v>781.56</v>
      </c>
      <c r="N168" s="4">
        <f>$A168*_xlfn.NUMBERVALUE('[1]Rate Sheet'!N$172)</f>
        <v>971.94</v>
      </c>
      <c r="O168" s="4">
        <f>$A168*_xlfn.NUMBERVALUE('[1]Rate Sheet'!O$172)</f>
        <v>559.45000000000005</v>
      </c>
      <c r="P168" s="4">
        <f>$A168*_xlfn.NUMBERVALUE('[1]Rate Sheet'!P$172)</f>
        <v>632.92999999999995</v>
      </c>
    </row>
    <row r="169" spans="1:16" x14ac:dyDescent="0.3">
      <c r="A169" s="2">
        <v>168</v>
      </c>
      <c r="B169" s="4">
        <f>$A169*_xlfn.NUMBERVALUE('[1]Rate Sheet'!B$172)</f>
        <v>248.64</v>
      </c>
      <c r="C169" s="4">
        <f>$A169*_xlfn.NUMBERVALUE('[1]Rate Sheet'!C$172)</f>
        <v>260.40000000000003</v>
      </c>
      <c r="D169" s="4">
        <f>$A169*_xlfn.NUMBERVALUE('[1]Rate Sheet'!D$172)</f>
        <v>270.48</v>
      </c>
      <c r="E169" s="4">
        <f>$A169*_xlfn.NUMBERVALUE('[1]Rate Sheet'!E$172)</f>
        <v>455.28</v>
      </c>
      <c r="F169" s="4">
        <f>$A169*_xlfn.NUMBERVALUE('[1]Rate Sheet'!F$172)</f>
        <v>910.56</v>
      </c>
      <c r="G169" s="4">
        <f>$A169*_xlfn.NUMBERVALUE('[1]Rate Sheet'!G$172)</f>
        <v>465.36</v>
      </c>
      <c r="H169" s="4">
        <f>$A169*_xlfn.NUMBERVALUE('[1]Rate Sheet'!H$172)</f>
        <v>465.36</v>
      </c>
      <c r="I169" s="4">
        <f>$A169*_xlfn.NUMBERVALUE('[1]Rate Sheet'!I$172)</f>
        <v>542.64</v>
      </c>
      <c r="J169" s="4">
        <f>$A169*_xlfn.NUMBERVALUE('[1]Rate Sheet'!J$172)</f>
        <v>416.64</v>
      </c>
      <c r="K169" s="4">
        <f>$A169*_xlfn.NUMBERVALUE('[1]Rate Sheet'!K$172)</f>
        <v>705.6</v>
      </c>
      <c r="L169" s="4">
        <f>$A169*_xlfn.NUMBERVALUE('[1]Rate Sheet'!L$172)</f>
        <v>646.80000000000007</v>
      </c>
      <c r="M169" s="4">
        <f>$A169*_xlfn.NUMBERVALUE('[1]Rate Sheet'!M$172)</f>
        <v>786.24</v>
      </c>
      <c r="N169" s="4">
        <f>$A169*_xlfn.NUMBERVALUE('[1]Rate Sheet'!N$172)</f>
        <v>977.76</v>
      </c>
      <c r="O169" s="4">
        <f>$A169*_xlfn.NUMBERVALUE('[1]Rate Sheet'!O$172)</f>
        <v>562.80000000000007</v>
      </c>
      <c r="P169" s="4">
        <f>$A169*_xlfn.NUMBERVALUE('[1]Rate Sheet'!P$172)</f>
        <v>636.72</v>
      </c>
    </row>
    <row r="170" spans="1:16" x14ac:dyDescent="0.3">
      <c r="A170" s="2">
        <v>169</v>
      </c>
      <c r="B170" s="4">
        <f>$A170*_xlfn.NUMBERVALUE('[1]Rate Sheet'!B$172)</f>
        <v>250.12</v>
      </c>
      <c r="C170" s="4">
        <f>$A170*_xlfn.NUMBERVALUE('[1]Rate Sheet'!C$172)</f>
        <v>261.95</v>
      </c>
      <c r="D170" s="4">
        <f>$A170*_xlfn.NUMBERVALUE('[1]Rate Sheet'!D$172)</f>
        <v>272.09000000000003</v>
      </c>
      <c r="E170" s="4">
        <f>$A170*_xlfn.NUMBERVALUE('[1]Rate Sheet'!E$172)</f>
        <v>457.99</v>
      </c>
      <c r="F170" s="4">
        <f>$A170*_xlfn.NUMBERVALUE('[1]Rate Sheet'!F$172)</f>
        <v>915.98</v>
      </c>
      <c r="G170" s="4">
        <f>$A170*_xlfn.NUMBERVALUE('[1]Rate Sheet'!G$172)</f>
        <v>468.13</v>
      </c>
      <c r="H170" s="4">
        <f>$A170*_xlfn.NUMBERVALUE('[1]Rate Sheet'!H$172)</f>
        <v>468.13</v>
      </c>
      <c r="I170" s="4">
        <f>$A170*_xlfn.NUMBERVALUE('[1]Rate Sheet'!I$172)</f>
        <v>545.87</v>
      </c>
      <c r="J170" s="4">
        <f>$A170*_xlfn.NUMBERVALUE('[1]Rate Sheet'!J$172)</f>
        <v>419.12</v>
      </c>
      <c r="K170" s="4">
        <f>$A170*_xlfn.NUMBERVALUE('[1]Rate Sheet'!K$172)</f>
        <v>709.80000000000007</v>
      </c>
      <c r="L170" s="4">
        <f>$A170*_xlfn.NUMBERVALUE('[1]Rate Sheet'!L$172)</f>
        <v>650.65</v>
      </c>
      <c r="M170" s="4">
        <f>$A170*_xlfn.NUMBERVALUE('[1]Rate Sheet'!M$172)</f>
        <v>790.92</v>
      </c>
      <c r="N170" s="4">
        <f>$A170*_xlfn.NUMBERVALUE('[1]Rate Sheet'!N$172)</f>
        <v>983.58</v>
      </c>
      <c r="O170" s="4">
        <f>$A170*_xlfn.NUMBERVALUE('[1]Rate Sheet'!O$172)</f>
        <v>566.15</v>
      </c>
      <c r="P170" s="4">
        <f>$A170*_xlfn.NUMBERVALUE('[1]Rate Sheet'!P$172)</f>
        <v>640.51</v>
      </c>
    </row>
    <row r="171" spans="1:16" x14ac:dyDescent="0.3">
      <c r="A171" s="2">
        <v>170</v>
      </c>
      <c r="B171" s="4">
        <f>$A171*_xlfn.NUMBERVALUE('[1]Rate Sheet'!B$172)</f>
        <v>251.6</v>
      </c>
      <c r="C171" s="4">
        <f>$A171*_xlfn.NUMBERVALUE('[1]Rate Sheet'!C$172)</f>
        <v>263.5</v>
      </c>
      <c r="D171" s="4">
        <f>$A171*_xlfn.NUMBERVALUE('[1]Rate Sheet'!D$172)</f>
        <v>273.7</v>
      </c>
      <c r="E171" s="4">
        <f>$A171*_xlfn.NUMBERVALUE('[1]Rate Sheet'!E$172)</f>
        <v>460.7</v>
      </c>
      <c r="F171" s="4">
        <f>$A171*_xlfn.NUMBERVALUE('[1]Rate Sheet'!F$172)</f>
        <v>921.4</v>
      </c>
      <c r="G171" s="4">
        <f>$A171*_xlfn.NUMBERVALUE('[1]Rate Sheet'!G$172)</f>
        <v>470.9</v>
      </c>
      <c r="H171" s="4">
        <f>$A171*_xlfn.NUMBERVALUE('[1]Rate Sheet'!H$172)</f>
        <v>470.9</v>
      </c>
      <c r="I171" s="4">
        <f>$A171*_xlfn.NUMBERVALUE('[1]Rate Sheet'!I$172)</f>
        <v>549.1</v>
      </c>
      <c r="J171" s="4">
        <f>$A171*_xlfn.NUMBERVALUE('[1]Rate Sheet'!J$172)</f>
        <v>421.6</v>
      </c>
      <c r="K171" s="4">
        <f>$A171*_xlfn.NUMBERVALUE('[1]Rate Sheet'!K$172)</f>
        <v>714</v>
      </c>
      <c r="L171" s="4">
        <f>$A171*_xlfn.NUMBERVALUE('[1]Rate Sheet'!L$172)</f>
        <v>654.5</v>
      </c>
      <c r="M171" s="4">
        <f>$A171*_xlfn.NUMBERVALUE('[1]Rate Sheet'!M$172)</f>
        <v>795.59999999999991</v>
      </c>
      <c r="N171" s="4">
        <f>$A171*_xlfn.NUMBERVALUE('[1]Rate Sheet'!N$172)</f>
        <v>989.40000000000009</v>
      </c>
      <c r="O171" s="4">
        <f>$A171*_xlfn.NUMBERVALUE('[1]Rate Sheet'!O$172)</f>
        <v>569.5</v>
      </c>
      <c r="P171" s="4">
        <f>$A171*_xlfn.NUMBERVALUE('[1]Rate Sheet'!P$172)</f>
        <v>644.29999999999995</v>
      </c>
    </row>
    <row r="172" spans="1:16" x14ac:dyDescent="0.3">
      <c r="A172" s="2">
        <v>171</v>
      </c>
      <c r="B172" s="4">
        <f>$A172*_xlfn.NUMBERVALUE('[1]Rate Sheet'!B$172)</f>
        <v>253.07999999999998</v>
      </c>
      <c r="C172" s="4">
        <f>$A172*_xlfn.NUMBERVALUE('[1]Rate Sheet'!C$172)</f>
        <v>265.05</v>
      </c>
      <c r="D172" s="4">
        <f>$A172*_xlfn.NUMBERVALUE('[1]Rate Sheet'!D$172)</f>
        <v>275.31</v>
      </c>
      <c r="E172" s="4">
        <f>$A172*_xlfn.NUMBERVALUE('[1]Rate Sheet'!E$172)</f>
        <v>463.40999999999997</v>
      </c>
      <c r="F172" s="4">
        <f>$A172*_xlfn.NUMBERVALUE('[1]Rate Sheet'!F$172)</f>
        <v>926.81999999999994</v>
      </c>
      <c r="G172" s="4">
        <f>$A172*_xlfn.NUMBERVALUE('[1]Rate Sheet'!G$172)</f>
        <v>473.67</v>
      </c>
      <c r="H172" s="4">
        <f>$A172*_xlfn.NUMBERVALUE('[1]Rate Sheet'!H$172)</f>
        <v>473.67</v>
      </c>
      <c r="I172" s="4">
        <f>$A172*_xlfn.NUMBERVALUE('[1]Rate Sheet'!I$172)</f>
        <v>552.33000000000004</v>
      </c>
      <c r="J172" s="4">
        <f>$A172*_xlfn.NUMBERVALUE('[1]Rate Sheet'!J$172)</f>
        <v>424.08</v>
      </c>
      <c r="K172" s="4">
        <f>$A172*_xlfn.NUMBERVALUE('[1]Rate Sheet'!K$172)</f>
        <v>718.2</v>
      </c>
      <c r="L172" s="4">
        <f>$A172*_xlfn.NUMBERVALUE('[1]Rate Sheet'!L$172)</f>
        <v>658.35</v>
      </c>
      <c r="M172" s="4">
        <f>$A172*_xlfn.NUMBERVALUE('[1]Rate Sheet'!M$172)</f>
        <v>800.28</v>
      </c>
      <c r="N172" s="4">
        <f>$A172*_xlfn.NUMBERVALUE('[1]Rate Sheet'!N$172)</f>
        <v>995.22</v>
      </c>
      <c r="O172" s="4">
        <f>$A172*_xlfn.NUMBERVALUE('[1]Rate Sheet'!O$172)</f>
        <v>572.85</v>
      </c>
      <c r="P172" s="4">
        <f>$A172*_xlfn.NUMBERVALUE('[1]Rate Sheet'!P$172)</f>
        <v>648.09</v>
      </c>
    </row>
    <row r="173" spans="1:16" x14ac:dyDescent="0.3">
      <c r="A173" s="2">
        <v>172</v>
      </c>
      <c r="B173" s="4">
        <f>$A173*_xlfn.NUMBERVALUE('[1]Rate Sheet'!B$172)</f>
        <v>254.56</v>
      </c>
      <c r="C173" s="4">
        <f>$A173*_xlfn.NUMBERVALUE('[1]Rate Sheet'!C$172)</f>
        <v>266.60000000000002</v>
      </c>
      <c r="D173" s="4">
        <f>$A173*_xlfn.NUMBERVALUE('[1]Rate Sheet'!D$172)</f>
        <v>276.92</v>
      </c>
      <c r="E173" s="4">
        <f>$A173*_xlfn.NUMBERVALUE('[1]Rate Sheet'!E$172)</f>
        <v>466.12</v>
      </c>
      <c r="F173" s="4">
        <f>$A173*_xlfn.NUMBERVALUE('[1]Rate Sheet'!F$172)</f>
        <v>932.24</v>
      </c>
      <c r="G173" s="4">
        <f>$A173*_xlfn.NUMBERVALUE('[1]Rate Sheet'!G$172)</f>
        <v>476.44</v>
      </c>
      <c r="H173" s="4">
        <f>$A173*_xlfn.NUMBERVALUE('[1]Rate Sheet'!H$172)</f>
        <v>476.44</v>
      </c>
      <c r="I173" s="4">
        <f>$A173*_xlfn.NUMBERVALUE('[1]Rate Sheet'!I$172)</f>
        <v>555.55999999999995</v>
      </c>
      <c r="J173" s="4">
        <f>$A173*_xlfn.NUMBERVALUE('[1]Rate Sheet'!J$172)</f>
        <v>426.56</v>
      </c>
      <c r="K173" s="4">
        <f>$A173*_xlfn.NUMBERVALUE('[1]Rate Sheet'!K$172)</f>
        <v>722.4</v>
      </c>
      <c r="L173" s="4">
        <f>$A173*_xlfn.NUMBERVALUE('[1]Rate Sheet'!L$172)</f>
        <v>662.2</v>
      </c>
      <c r="M173" s="4">
        <f>$A173*_xlfn.NUMBERVALUE('[1]Rate Sheet'!M$172)</f>
        <v>804.95999999999992</v>
      </c>
      <c r="N173" s="4">
        <f>$A173*_xlfn.NUMBERVALUE('[1]Rate Sheet'!N$172)</f>
        <v>1001.0400000000001</v>
      </c>
      <c r="O173" s="4">
        <f>$A173*_xlfn.NUMBERVALUE('[1]Rate Sheet'!O$172)</f>
        <v>576.20000000000005</v>
      </c>
      <c r="P173" s="4">
        <f>$A173*_xlfn.NUMBERVALUE('[1]Rate Sheet'!P$172)</f>
        <v>651.88</v>
      </c>
    </row>
    <row r="174" spans="1:16" x14ac:dyDescent="0.3">
      <c r="A174" s="2">
        <v>173</v>
      </c>
      <c r="B174" s="4">
        <f>$A174*_xlfn.NUMBERVALUE('[1]Rate Sheet'!B$172)</f>
        <v>256.04000000000002</v>
      </c>
      <c r="C174" s="4">
        <f>$A174*_xlfn.NUMBERVALUE('[1]Rate Sheet'!C$172)</f>
        <v>268.15000000000003</v>
      </c>
      <c r="D174" s="4">
        <f>$A174*_xlfn.NUMBERVALUE('[1]Rate Sheet'!D$172)</f>
        <v>278.53000000000003</v>
      </c>
      <c r="E174" s="4">
        <f>$A174*_xlfn.NUMBERVALUE('[1]Rate Sheet'!E$172)</f>
        <v>468.83</v>
      </c>
      <c r="F174" s="4">
        <f>$A174*_xlfn.NUMBERVALUE('[1]Rate Sheet'!F$172)</f>
        <v>937.66</v>
      </c>
      <c r="G174" s="4">
        <f>$A174*_xlfn.NUMBERVALUE('[1]Rate Sheet'!G$172)</f>
        <v>479.21</v>
      </c>
      <c r="H174" s="4">
        <f>$A174*_xlfn.NUMBERVALUE('[1]Rate Sheet'!H$172)</f>
        <v>479.21</v>
      </c>
      <c r="I174" s="4">
        <f>$A174*_xlfn.NUMBERVALUE('[1]Rate Sheet'!I$172)</f>
        <v>558.79</v>
      </c>
      <c r="J174" s="4">
        <f>$A174*_xlfn.NUMBERVALUE('[1]Rate Sheet'!J$172)</f>
        <v>429.04</v>
      </c>
      <c r="K174" s="4">
        <f>$A174*_xlfn.NUMBERVALUE('[1]Rate Sheet'!K$172)</f>
        <v>726.6</v>
      </c>
      <c r="L174" s="4">
        <f>$A174*_xlfn.NUMBERVALUE('[1]Rate Sheet'!L$172)</f>
        <v>666.05000000000007</v>
      </c>
      <c r="M174" s="4">
        <f>$A174*_xlfn.NUMBERVALUE('[1]Rate Sheet'!M$172)</f>
        <v>809.64</v>
      </c>
      <c r="N174" s="4">
        <f>$A174*_xlfn.NUMBERVALUE('[1]Rate Sheet'!N$172)</f>
        <v>1006.86</v>
      </c>
      <c r="O174" s="4">
        <f>$A174*_xlfn.NUMBERVALUE('[1]Rate Sheet'!O$172)</f>
        <v>579.55000000000007</v>
      </c>
      <c r="P174" s="4">
        <f>$A174*_xlfn.NUMBERVALUE('[1]Rate Sheet'!P$172)</f>
        <v>655.67</v>
      </c>
    </row>
    <row r="175" spans="1:16" x14ac:dyDescent="0.3">
      <c r="A175" s="2">
        <v>174</v>
      </c>
      <c r="B175" s="4">
        <f>$A175*_xlfn.NUMBERVALUE('[1]Rate Sheet'!B$172)</f>
        <v>257.52</v>
      </c>
      <c r="C175" s="4">
        <f>$A175*_xlfn.NUMBERVALUE('[1]Rate Sheet'!C$172)</f>
        <v>269.7</v>
      </c>
      <c r="D175" s="4">
        <f>$A175*_xlfn.NUMBERVALUE('[1]Rate Sheet'!D$172)</f>
        <v>280.14000000000004</v>
      </c>
      <c r="E175" s="4">
        <f>$A175*_xlfn.NUMBERVALUE('[1]Rate Sheet'!E$172)</f>
        <v>471.54</v>
      </c>
      <c r="F175" s="4">
        <f>$A175*_xlfn.NUMBERVALUE('[1]Rate Sheet'!F$172)</f>
        <v>943.08</v>
      </c>
      <c r="G175" s="4">
        <f>$A175*_xlfn.NUMBERVALUE('[1]Rate Sheet'!G$172)</f>
        <v>481.98</v>
      </c>
      <c r="H175" s="4">
        <f>$A175*_xlfn.NUMBERVALUE('[1]Rate Sheet'!H$172)</f>
        <v>481.98</v>
      </c>
      <c r="I175" s="4">
        <f>$A175*_xlfn.NUMBERVALUE('[1]Rate Sheet'!I$172)</f>
        <v>562.02</v>
      </c>
      <c r="J175" s="4">
        <f>$A175*_xlfn.NUMBERVALUE('[1]Rate Sheet'!J$172)</f>
        <v>431.52</v>
      </c>
      <c r="K175" s="4">
        <f>$A175*_xlfn.NUMBERVALUE('[1]Rate Sheet'!K$172)</f>
        <v>730.80000000000007</v>
      </c>
      <c r="L175" s="4">
        <f>$A175*_xlfn.NUMBERVALUE('[1]Rate Sheet'!L$172)</f>
        <v>669.9</v>
      </c>
      <c r="M175" s="4">
        <f>$A175*_xlfn.NUMBERVALUE('[1]Rate Sheet'!M$172)</f>
        <v>814.31999999999994</v>
      </c>
      <c r="N175" s="4">
        <f>$A175*_xlfn.NUMBERVALUE('[1]Rate Sheet'!N$172)</f>
        <v>1012.6800000000001</v>
      </c>
      <c r="O175" s="4">
        <f>$A175*_xlfn.NUMBERVALUE('[1]Rate Sheet'!O$172)</f>
        <v>582.9</v>
      </c>
      <c r="P175" s="4">
        <f>$A175*_xlfn.NUMBERVALUE('[1]Rate Sheet'!P$172)</f>
        <v>659.46</v>
      </c>
    </row>
    <row r="176" spans="1:16" x14ac:dyDescent="0.3">
      <c r="A176" s="2">
        <v>175</v>
      </c>
      <c r="B176" s="4">
        <f>$A176*_xlfn.NUMBERVALUE('[1]Rate Sheet'!B$172)</f>
        <v>259</v>
      </c>
      <c r="C176" s="4">
        <f>$A176*_xlfn.NUMBERVALUE('[1]Rate Sheet'!C$172)</f>
        <v>271.25</v>
      </c>
      <c r="D176" s="4">
        <f>$A176*_xlfn.NUMBERVALUE('[1]Rate Sheet'!D$172)</f>
        <v>281.75</v>
      </c>
      <c r="E176" s="4">
        <f>$A176*_xlfn.NUMBERVALUE('[1]Rate Sheet'!E$172)</f>
        <v>474.25</v>
      </c>
      <c r="F176" s="4">
        <f>$A176*_xlfn.NUMBERVALUE('[1]Rate Sheet'!F$172)</f>
        <v>948.5</v>
      </c>
      <c r="G176" s="4">
        <f>$A176*_xlfn.NUMBERVALUE('[1]Rate Sheet'!G$172)</f>
        <v>484.75</v>
      </c>
      <c r="H176" s="4">
        <f>$A176*_xlfn.NUMBERVALUE('[1]Rate Sheet'!H$172)</f>
        <v>484.75</v>
      </c>
      <c r="I176" s="4">
        <f>$A176*_xlfn.NUMBERVALUE('[1]Rate Sheet'!I$172)</f>
        <v>565.25</v>
      </c>
      <c r="J176" s="4">
        <f>$A176*_xlfn.NUMBERVALUE('[1]Rate Sheet'!J$172)</f>
        <v>434</v>
      </c>
      <c r="K176" s="4">
        <f>$A176*_xlfn.NUMBERVALUE('[1]Rate Sheet'!K$172)</f>
        <v>735</v>
      </c>
      <c r="L176" s="4">
        <f>$A176*_xlfn.NUMBERVALUE('[1]Rate Sheet'!L$172)</f>
        <v>673.75</v>
      </c>
      <c r="M176" s="4">
        <f>$A176*_xlfn.NUMBERVALUE('[1]Rate Sheet'!M$172)</f>
        <v>819</v>
      </c>
      <c r="N176" s="4">
        <f>$A176*_xlfn.NUMBERVALUE('[1]Rate Sheet'!N$172)</f>
        <v>1018.5</v>
      </c>
      <c r="O176" s="4">
        <f>$A176*_xlfn.NUMBERVALUE('[1]Rate Sheet'!O$172)</f>
        <v>586.25</v>
      </c>
      <c r="P176" s="4">
        <f>$A176*_xlfn.NUMBERVALUE('[1]Rate Sheet'!P$172)</f>
        <v>663.25</v>
      </c>
    </row>
    <row r="177" spans="1:16" x14ac:dyDescent="0.3">
      <c r="A177" s="2">
        <v>176</v>
      </c>
      <c r="B177" s="4">
        <f>$A177*_xlfn.NUMBERVALUE('[1]Rate Sheet'!B$172)</f>
        <v>260.48</v>
      </c>
      <c r="C177" s="4">
        <f>$A177*_xlfn.NUMBERVALUE('[1]Rate Sheet'!C$172)</f>
        <v>272.8</v>
      </c>
      <c r="D177" s="4">
        <f>$A177*_xlfn.NUMBERVALUE('[1]Rate Sheet'!D$172)</f>
        <v>283.36</v>
      </c>
      <c r="E177" s="4">
        <f>$A177*_xlfn.NUMBERVALUE('[1]Rate Sheet'!E$172)</f>
        <v>476.96</v>
      </c>
      <c r="F177" s="4">
        <f>$A177*_xlfn.NUMBERVALUE('[1]Rate Sheet'!F$172)</f>
        <v>953.92</v>
      </c>
      <c r="G177" s="4">
        <f>$A177*_xlfn.NUMBERVALUE('[1]Rate Sheet'!G$172)</f>
        <v>487.52</v>
      </c>
      <c r="H177" s="4">
        <f>$A177*_xlfn.NUMBERVALUE('[1]Rate Sheet'!H$172)</f>
        <v>487.52</v>
      </c>
      <c r="I177" s="4">
        <f>$A177*_xlfn.NUMBERVALUE('[1]Rate Sheet'!I$172)</f>
        <v>568.48</v>
      </c>
      <c r="J177" s="4">
        <f>$A177*_xlfn.NUMBERVALUE('[1]Rate Sheet'!J$172)</f>
        <v>436.48</v>
      </c>
      <c r="K177" s="4">
        <f>$A177*_xlfn.NUMBERVALUE('[1]Rate Sheet'!K$172)</f>
        <v>739.2</v>
      </c>
      <c r="L177" s="4">
        <f>$A177*_xlfn.NUMBERVALUE('[1]Rate Sheet'!L$172)</f>
        <v>677.6</v>
      </c>
      <c r="M177" s="4">
        <f>$A177*_xlfn.NUMBERVALUE('[1]Rate Sheet'!M$172)</f>
        <v>823.68</v>
      </c>
      <c r="N177" s="4">
        <f>$A177*_xlfn.NUMBERVALUE('[1]Rate Sheet'!N$172)</f>
        <v>1024.3200000000002</v>
      </c>
      <c r="O177" s="4">
        <f>$A177*_xlfn.NUMBERVALUE('[1]Rate Sheet'!O$172)</f>
        <v>589.6</v>
      </c>
      <c r="P177" s="4">
        <f>$A177*_xlfn.NUMBERVALUE('[1]Rate Sheet'!P$172)</f>
        <v>667.04</v>
      </c>
    </row>
    <row r="178" spans="1:16" x14ac:dyDescent="0.3">
      <c r="A178" s="2">
        <v>177</v>
      </c>
      <c r="B178" s="4">
        <f>$A178*_xlfn.NUMBERVALUE('[1]Rate Sheet'!B$172)</f>
        <v>261.95999999999998</v>
      </c>
      <c r="C178" s="4">
        <f>$A178*_xlfn.NUMBERVALUE('[1]Rate Sheet'!C$172)</f>
        <v>274.35000000000002</v>
      </c>
      <c r="D178" s="4">
        <f>$A178*_xlfn.NUMBERVALUE('[1]Rate Sheet'!D$172)</f>
        <v>284.97000000000003</v>
      </c>
      <c r="E178" s="4">
        <f>$A178*_xlfn.NUMBERVALUE('[1]Rate Sheet'!E$172)</f>
        <v>479.67</v>
      </c>
      <c r="F178" s="4">
        <f>$A178*_xlfn.NUMBERVALUE('[1]Rate Sheet'!F$172)</f>
        <v>959.34</v>
      </c>
      <c r="G178" s="4">
        <f>$A178*_xlfn.NUMBERVALUE('[1]Rate Sheet'!G$172)</f>
        <v>490.29</v>
      </c>
      <c r="H178" s="4">
        <f>$A178*_xlfn.NUMBERVALUE('[1]Rate Sheet'!H$172)</f>
        <v>490.29</v>
      </c>
      <c r="I178" s="4">
        <f>$A178*_xlfn.NUMBERVALUE('[1]Rate Sheet'!I$172)</f>
        <v>571.71</v>
      </c>
      <c r="J178" s="4">
        <f>$A178*_xlfn.NUMBERVALUE('[1]Rate Sheet'!J$172)</f>
        <v>438.96</v>
      </c>
      <c r="K178" s="4">
        <f>$A178*_xlfn.NUMBERVALUE('[1]Rate Sheet'!K$172)</f>
        <v>743.4</v>
      </c>
      <c r="L178" s="4">
        <f>$A178*_xlfn.NUMBERVALUE('[1]Rate Sheet'!L$172)</f>
        <v>681.45</v>
      </c>
      <c r="M178" s="4">
        <f>$A178*_xlfn.NUMBERVALUE('[1]Rate Sheet'!M$172)</f>
        <v>828.3599999999999</v>
      </c>
      <c r="N178" s="4">
        <f>$A178*_xlfn.NUMBERVALUE('[1]Rate Sheet'!N$172)</f>
        <v>1030.1400000000001</v>
      </c>
      <c r="O178" s="4">
        <f>$A178*_xlfn.NUMBERVALUE('[1]Rate Sheet'!O$172)</f>
        <v>592.95000000000005</v>
      </c>
      <c r="P178" s="4">
        <f>$A178*_xlfn.NUMBERVALUE('[1]Rate Sheet'!P$172)</f>
        <v>670.83</v>
      </c>
    </row>
    <row r="179" spans="1:16" x14ac:dyDescent="0.3">
      <c r="A179" s="2">
        <v>178</v>
      </c>
      <c r="B179" s="4">
        <f>$A179*_xlfn.NUMBERVALUE('[1]Rate Sheet'!B$172)</f>
        <v>263.44</v>
      </c>
      <c r="C179" s="4">
        <f>$A179*_xlfn.NUMBERVALUE('[1]Rate Sheet'!C$172)</f>
        <v>275.90000000000003</v>
      </c>
      <c r="D179" s="4">
        <f>$A179*_xlfn.NUMBERVALUE('[1]Rate Sheet'!D$172)</f>
        <v>286.58000000000004</v>
      </c>
      <c r="E179" s="4">
        <f>$A179*_xlfn.NUMBERVALUE('[1]Rate Sheet'!E$172)</f>
        <v>482.38</v>
      </c>
      <c r="F179" s="4">
        <f>$A179*_xlfn.NUMBERVALUE('[1]Rate Sheet'!F$172)</f>
        <v>964.76</v>
      </c>
      <c r="G179" s="4">
        <f>$A179*_xlfn.NUMBERVALUE('[1]Rate Sheet'!G$172)</f>
        <v>493.06</v>
      </c>
      <c r="H179" s="4">
        <f>$A179*_xlfn.NUMBERVALUE('[1]Rate Sheet'!H$172)</f>
        <v>493.06</v>
      </c>
      <c r="I179" s="4">
        <f>$A179*_xlfn.NUMBERVALUE('[1]Rate Sheet'!I$172)</f>
        <v>574.93999999999994</v>
      </c>
      <c r="J179" s="4">
        <f>$A179*_xlfn.NUMBERVALUE('[1]Rate Sheet'!J$172)</f>
        <v>441.44</v>
      </c>
      <c r="K179" s="4">
        <f>$A179*_xlfn.NUMBERVALUE('[1]Rate Sheet'!K$172)</f>
        <v>747.6</v>
      </c>
      <c r="L179" s="4">
        <f>$A179*_xlfn.NUMBERVALUE('[1]Rate Sheet'!L$172)</f>
        <v>685.30000000000007</v>
      </c>
      <c r="M179" s="4">
        <f>$A179*_xlfn.NUMBERVALUE('[1]Rate Sheet'!M$172)</f>
        <v>833.04</v>
      </c>
      <c r="N179" s="4">
        <f>$A179*_xlfn.NUMBERVALUE('[1]Rate Sheet'!N$172)</f>
        <v>1035.96</v>
      </c>
      <c r="O179" s="4">
        <f>$A179*_xlfn.NUMBERVALUE('[1]Rate Sheet'!O$172)</f>
        <v>596.30000000000007</v>
      </c>
      <c r="P179" s="4">
        <f>$A179*_xlfn.NUMBERVALUE('[1]Rate Sheet'!P$172)</f>
        <v>674.62</v>
      </c>
    </row>
    <row r="180" spans="1:16" x14ac:dyDescent="0.3">
      <c r="A180" s="2">
        <v>179</v>
      </c>
      <c r="B180" s="4">
        <f>$A180*_xlfn.NUMBERVALUE('[1]Rate Sheet'!B$172)</f>
        <v>264.92</v>
      </c>
      <c r="C180" s="4">
        <f>$A180*_xlfn.NUMBERVALUE('[1]Rate Sheet'!C$172)</f>
        <v>277.45</v>
      </c>
      <c r="D180" s="4">
        <f>$A180*_xlfn.NUMBERVALUE('[1]Rate Sheet'!D$172)</f>
        <v>288.19</v>
      </c>
      <c r="E180" s="4">
        <f>$A180*_xlfn.NUMBERVALUE('[1]Rate Sheet'!E$172)</f>
        <v>485.09</v>
      </c>
      <c r="F180" s="4">
        <f>$A180*_xlfn.NUMBERVALUE('[1]Rate Sheet'!F$172)</f>
        <v>970.18</v>
      </c>
      <c r="G180" s="4">
        <f>$A180*_xlfn.NUMBERVALUE('[1]Rate Sheet'!G$172)</f>
        <v>495.83</v>
      </c>
      <c r="H180" s="4">
        <f>$A180*_xlfn.NUMBERVALUE('[1]Rate Sheet'!H$172)</f>
        <v>495.83</v>
      </c>
      <c r="I180" s="4">
        <f>$A180*_xlfn.NUMBERVALUE('[1]Rate Sheet'!I$172)</f>
        <v>578.16999999999996</v>
      </c>
      <c r="J180" s="4">
        <f>$A180*_xlfn.NUMBERVALUE('[1]Rate Sheet'!J$172)</f>
        <v>443.92</v>
      </c>
      <c r="K180" s="4">
        <f>$A180*_xlfn.NUMBERVALUE('[1]Rate Sheet'!K$172)</f>
        <v>751.80000000000007</v>
      </c>
      <c r="L180" s="4">
        <f>$A180*_xlfn.NUMBERVALUE('[1]Rate Sheet'!L$172)</f>
        <v>689.15</v>
      </c>
      <c r="M180" s="4">
        <f>$A180*_xlfn.NUMBERVALUE('[1]Rate Sheet'!M$172)</f>
        <v>837.71999999999991</v>
      </c>
      <c r="N180" s="4">
        <f>$A180*_xlfn.NUMBERVALUE('[1]Rate Sheet'!N$172)</f>
        <v>1041.78</v>
      </c>
      <c r="O180" s="4">
        <f>$A180*_xlfn.NUMBERVALUE('[1]Rate Sheet'!O$172)</f>
        <v>599.65</v>
      </c>
      <c r="P180" s="4">
        <f>$A180*_xlfn.NUMBERVALUE('[1]Rate Sheet'!P$172)</f>
        <v>678.41</v>
      </c>
    </row>
    <row r="181" spans="1:16" x14ac:dyDescent="0.3">
      <c r="A181" s="2">
        <v>180</v>
      </c>
      <c r="B181" s="4">
        <f>$A181*_xlfn.NUMBERVALUE('[1]Rate Sheet'!B$172)</f>
        <v>266.39999999999998</v>
      </c>
      <c r="C181" s="4">
        <f>$A181*_xlfn.NUMBERVALUE('[1]Rate Sheet'!C$172)</f>
        <v>279</v>
      </c>
      <c r="D181" s="4">
        <f>$A181*_xlfn.NUMBERVALUE('[1]Rate Sheet'!D$172)</f>
        <v>289.8</v>
      </c>
      <c r="E181" s="4">
        <f>$A181*_xlfn.NUMBERVALUE('[1]Rate Sheet'!E$172)</f>
        <v>487.8</v>
      </c>
      <c r="F181" s="4">
        <f>$A181*_xlfn.NUMBERVALUE('[1]Rate Sheet'!F$172)</f>
        <v>975.6</v>
      </c>
      <c r="G181" s="4">
        <f>$A181*_xlfn.NUMBERVALUE('[1]Rate Sheet'!G$172)</f>
        <v>498.6</v>
      </c>
      <c r="H181" s="4">
        <f>$A181*_xlfn.NUMBERVALUE('[1]Rate Sheet'!H$172)</f>
        <v>498.6</v>
      </c>
      <c r="I181" s="4">
        <f>$A181*_xlfn.NUMBERVALUE('[1]Rate Sheet'!I$172)</f>
        <v>581.4</v>
      </c>
      <c r="J181" s="4">
        <f>$A181*_xlfn.NUMBERVALUE('[1]Rate Sheet'!J$172)</f>
        <v>446.4</v>
      </c>
      <c r="K181" s="4">
        <f>$A181*_xlfn.NUMBERVALUE('[1]Rate Sheet'!K$172)</f>
        <v>756</v>
      </c>
      <c r="L181" s="4">
        <f>$A181*_xlfn.NUMBERVALUE('[1]Rate Sheet'!L$172)</f>
        <v>693</v>
      </c>
      <c r="M181" s="4">
        <f>$A181*_xlfn.NUMBERVALUE('[1]Rate Sheet'!M$172)</f>
        <v>842.4</v>
      </c>
      <c r="N181" s="4">
        <f>$A181*_xlfn.NUMBERVALUE('[1]Rate Sheet'!N$172)</f>
        <v>1047.6000000000001</v>
      </c>
      <c r="O181" s="4">
        <f>$A181*_xlfn.NUMBERVALUE('[1]Rate Sheet'!O$172)</f>
        <v>603</v>
      </c>
      <c r="P181" s="4">
        <f>$A181*_xlfn.NUMBERVALUE('[1]Rate Sheet'!P$172)</f>
        <v>682.2</v>
      </c>
    </row>
    <row r="182" spans="1:16" x14ac:dyDescent="0.3">
      <c r="A182" s="2">
        <v>181</v>
      </c>
      <c r="B182" s="4">
        <f>$A182*_xlfn.NUMBERVALUE('[1]Rate Sheet'!B$172)</f>
        <v>267.88</v>
      </c>
      <c r="C182" s="4">
        <f>$A182*_xlfn.NUMBERVALUE('[1]Rate Sheet'!C$172)</f>
        <v>280.55</v>
      </c>
      <c r="D182" s="4">
        <f>$A182*_xlfn.NUMBERVALUE('[1]Rate Sheet'!D$172)</f>
        <v>291.41000000000003</v>
      </c>
      <c r="E182" s="4">
        <f>$A182*_xlfn.NUMBERVALUE('[1]Rate Sheet'!E$172)</f>
        <v>490.51</v>
      </c>
      <c r="F182" s="4">
        <f>$A182*_xlfn.NUMBERVALUE('[1]Rate Sheet'!F$172)</f>
        <v>981.02</v>
      </c>
      <c r="G182" s="4">
        <f>$A182*_xlfn.NUMBERVALUE('[1]Rate Sheet'!G$172)</f>
        <v>501.37</v>
      </c>
      <c r="H182" s="4">
        <f>$A182*_xlfn.NUMBERVALUE('[1]Rate Sheet'!H$172)</f>
        <v>501.37</v>
      </c>
      <c r="I182" s="4">
        <f>$A182*_xlfn.NUMBERVALUE('[1]Rate Sheet'!I$172)</f>
        <v>584.63</v>
      </c>
      <c r="J182" s="4">
        <f>$A182*_xlfn.NUMBERVALUE('[1]Rate Sheet'!J$172)</f>
        <v>448.88</v>
      </c>
      <c r="K182" s="4">
        <f>$A182*_xlfn.NUMBERVALUE('[1]Rate Sheet'!K$172)</f>
        <v>760.2</v>
      </c>
      <c r="L182" s="4">
        <f>$A182*_xlfn.NUMBERVALUE('[1]Rate Sheet'!L$172)</f>
        <v>696.85</v>
      </c>
      <c r="M182" s="4">
        <f>$A182*_xlfn.NUMBERVALUE('[1]Rate Sheet'!M$172)</f>
        <v>847.07999999999993</v>
      </c>
      <c r="N182" s="4">
        <f>$A182*_xlfn.NUMBERVALUE('[1]Rate Sheet'!N$172)</f>
        <v>1053.42</v>
      </c>
      <c r="O182" s="4">
        <f>$A182*_xlfn.NUMBERVALUE('[1]Rate Sheet'!O$172)</f>
        <v>606.35</v>
      </c>
      <c r="P182" s="4">
        <f>$A182*_xlfn.NUMBERVALUE('[1]Rate Sheet'!P$172)</f>
        <v>685.99</v>
      </c>
    </row>
    <row r="183" spans="1:16" x14ac:dyDescent="0.3">
      <c r="A183" s="2">
        <v>182</v>
      </c>
      <c r="B183" s="4">
        <f>$A183*_xlfn.NUMBERVALUE('[1]Rate Sheet'!B$172)</f>
        <v>269.36</v>
      </c>
      <c r="C183" s="4">
        <f>$A183*_xlfn.NUMBERVALUE('[1]Rate Sheet'!C$172)</f>
        <v>282.10000000000002</v>
      </c>
      <c r="D183" s="4">
        <f>$A183*_xlfn.NUMBERVALUE('[1]Rate Sheet'!D$172)</f>
        <v>293.02000000000004</v>
      </c>
      <c r="E183" s="4">
        <f>$A183*_xlfn.NUMBERVALUE('[1]Rate Sheet'!E$172)</f>
        <v>493.21999999999997</v>
      </c>
      <c r="F183" s="4">
        <f>$A183*_xlfn.NUMBERVALUE('[1]Rate Sheet'!F$172)</f>
        <v>986.43999999999994</v>
      </c>
      <c r="G183" s="4">
        <f>$A183*_xlfn.NUMBERVALUE('[1]Rate Sheet'!G$172)</f>
        <v>504.14</v>
      </c>
      <c r="H183" s="4">
        <f>$A183*_xlfn.NUMBERVALUE('[1]Rate Sheet'!H$172)</f>
        <v>504.14</v>
      </c>
      <c r="I183" s="4">
        <f>$A183*_xlfn.NUMBERVALUE('[1]Rate Sheet'!I$172)</f>
        <v>587.86</v>
      </c>
      <c r="J183" s="4">
        <f>$A183*_xlfn.NUMBERVALUE('[1]Rate Sheet'!J$172)</f>
        <v>451.36</v>
      </c>
      <c r="K183" s="4">
        <f>$A183*_xlfn.NUMBERVALUE('[1]Rate Sheet'!K$172)</f>
        <v>764.4</v>
      </c>
      <c r="L183" s="4">
        <f>$A183*_xlfn.NUMBERVALUE('[1]Rate Sheet'!L$172)</f>
        <v>700.7</v>
      </c>
      <c r="M183" s="4">
        <f>$A183*_xlfn.NUMBERVALUE('[1]Rate Sheet'!M$172)</f>
        <v>851.76</v>
      </c>
      <c r="N183" s="4">
        <f>$A183*_xlfn.NUMBERVALUE('[1]Rate Sheet'!N$172)</f>
        <v>1059.24</v>
      </c>
      <c r="O183" s="4">
        <f>$A183*_xlfn.NUMBERVALUE('[1]Rate Sheet'!O$172)</f>
        <v>609.70000000000005</v>
      </c>
      <c r="P183" s="4">
        <f>$A183*_xlfn.NUMBERVALUE('[1]Rate Sheet'!P$172)</f>
        <v>689.78</v>
      </c>
    </row>
    <row r="184" spans="1:16" x14ac:dyDescent="0.3">
      <c r="A184" s="2">
        <v>183</v>
      </c>
      <c r="B184" s="4">
        <f>$A184*_xlfn.NUMBERVALUE('[1]Rate Sheet'!B$172)</f>
        <v>270.83999999999997</v>
      </c>
      <c r="C184" s="4">
        <f>$A184*_xlfn.NUMBERVALUE('[1]Rate Sheet'!C$172)</f>
        <v>283.65000000000003</v>
      </c>
      <c r="D184" s="4">
        <f>$A184*_xlfn.NUMBERVALUE('[1]Rate Sheet'!D$172)</f>
        <v>294.63</v>
      </c>
      <c r="E184" s="4">
        <f>$A184*_xlfn.NUMBERVALUE('[1]Rate Sheet'!E$172)</f>
        <v>495.93</v>
      </c>
      <c r="F184" s="4">
        <f>$A184*_xlfn.NUMBERVALUE('[1]Rate Sheet'!F$172)</f>
        <v>991.86</v>
      </c>
      <c r="G184" s="4">
        <f>$A184*_xlfn.NUMBERVALUE('[1]Rate Sheet'!G$172)</f>
        <v>506.91</v>
      </c>
      <c r="H184" s="4">
        <f>$A184*_xlfn.NUMBERVALUE('[1]Rate Sheet'!H$172)</f>
        <v>506.91</v>
      </c>
      <c r="I184" s="4">
        <f>$A184*_xlfn.NUMBERVALUE('[1]Rate Sheet'!I$172)</f>
        <v>591.09</v>
      </c>
      <c r="J184" s="4">
        <f>$A184*_xlfn.NUMBERVALUE('[1]Rate Sheet'!J$172)</f>
        <v>453.84</v>
      </c>
      <c r="K184" s="4">
        <f>$A184*_xlfn.NUMBERVALUE('[1]Rate Sheet'!K$172)</f>
        <v>768.6</v>
      </c>
      <c r="L184" s="4">
        <f>$A184*_xlfn.NUMBERVALUE('[1]Rate Sheet'!L$172)</f>
        <v>704.55000000000007</v>
      </c>
      <c r="M184" s="4">
        <f>$A184*_xlfn.NUMBERVALUE('[1]Rate Sheet'!M$172)</f>
        <v>856.43999999999994</v>
      </c>
      <c r="N184" s="4">
        <f>$A184*_xlfn.NUMBERVALUE('[1]Rate Sheet'!N$172)</f>
        <v>1065.06</v>
      </c>
      <c r="O184" s="4">
        <f>$A184*_xlfn.NUMBERVALUE('[1]Rate Sheet'!O$172)</f>
        <v>613.05000000000007</v>
      </c>
      <c r="P184" s="4">
        <f>$A184*_xlfn.NUMBERVALUE('[1]Rate Sheet'!P$172)</f>
        <v>693.57</v>
      </c>
    </row>
    <row r="185" spans="1:16" x14ac:dyDescent="0.3">
      <c r="A185" s="2">
        <v>184</v>
      </c>
      <c r="B185" s="4">
        <f>$A185*_xlfn.NUMBERVALUE('[1]Rate Sheet'!B$172)</f>
        <v>272.32</v>
      </c>
      <c r="C185" s="4">
        <f>$A185*_xlfn.NUMBERVALUE('[1]Rate Sheet'!C$172)</f>
        <v>285.2</v>
      </c>
      <c r="D185" s="4">
        <f>$A185*_xlfn.NUMBERVALUE('[1]Rate Sheet'!D$172)</f>
        <v>296.24</v>
      </c>
      <c r="E185" s="4">
        <f>$A185*_xlfn.NUMBERVALUE('[1]Rate Sheet'!E$172)</f>
        <v>498.64</v>
      </c>
      <c r="F185" s="4">
        <f>$A185*_xlfn.NUMBERVALUE('[1]Rate Sheet'!F$172)</f>
        <v>997.28</v>
      </c>
      <c r="G185" s="4">
        <f>$A185*_xlfn.NUMBERVALUE('[1]Rate Sheet'!G$172)</f>
        <v>509.68</v>
      </c>
      <c r="H185" s="4">
        <f>$A185*_xlfn.NUMBERVALUE('[1]Rate Sheet'!H$172)</f>
        <v>509.68</v>
      </c>
      <c r="I185" s="4">
        <f>$A185*_xlfn.NUMBERVALUE('[1]Rate Sheet'!I$172)</f>
        <v>594.32000000000005</v>
      </c>
      <c r="J185" s="4">
        <f>$A185*_xlfn.NUMBERVALUE('[1]Rate Sheet'!J$172)</f>
        <v>456.32</v>
      </c>
      <c r="K185" s="4">
        <f>$A185*_xlfn.NUMBERVALUE('[1]Rate Sheet'!K$172)</f>
        <v>772.80000000000007</v>
      </c>
      <c r="L185" s="4">
        <f>$A185*_xlfn.NUMBERVALUE('[1]Rate Sheet'!L$172)</f>
        <v>708.4</v>
      </c>
      <c r="M185" s="4">
        <f>$A185*_xlfn.NUMBERVALUE('[1]Rate Sheet'!M$172)</f>
        <v>861.11999999999989</v>
      </c>
      <c r="N185" s="4">
        <f>$A185*_xlfn.NUMBERVALUE('[1]Rate Sheet'!N$172)</f>
        <v>1070.8800000000001</v>
      </c>
      <c r="O185" s="4">
        <f>$A185*_xlfn.NUMBERVALUE('[1]Rate Sheet'!O$172)</f>
        <v>616.4</v>
      </c>
      <c r="P185" s="4">
        <f>$A185*_xlfn.NUMBERVALUE('[1]Rate Sheet'!P$172)</f>
        <v>697.36</v>
      </c>
    </row>
    <row r="186" spans="1:16" x14ac:dyDescent="0.3">
      <c r="A186" s="2">
        <v>185</v>
      </c>
      <c r="B186" s="4">
        <f>$A186*_xlfn.NUMBERVALUE('[1]Rate Sheet'!B$172)</f>
        <v>273.8</v>
      </c>
      <c r="C186" s="4">
        <f>$A186*_xlfn.NUMBERVALUE('[1]Rate Sheet'!C$172)</f>
        <v>286.75</v>
      </c>
      <c r="D186" s="4">
        <f>$A186*_xlfn.NUMBERVALUE('[1]Rate Sheet'!D$172)</f>
        <v>297.85000000000002</v>
      </c>
      <c r="E186" s="4">
        <f>$A186*_xlfn.NUMBERVALUE('[1]Rate Sheet'!E$172)</f>
        <v>501.34999999999997</v>
      </c>
      <c r="F186" s="4">
        <f>$A186*_xlfn.NUMBERVALUE('[1]Rate Sheet'!F$172)</f>
        <v>1002.6999999999999</v>
      </c>
      <c r="G186" s="4">
        <f>$A186*_xlfn.NUMBERVALUE('[1]Rate Sheet'!G$172)</f>
        <v>512.45000000000005</v>
      </c>
      <c r="H186" s="4">
        <f>$A186*_xlfn.NUMBERVALUE('[1]Rate Sheet'!H$172)</f>
        <v>512.45000000000005</v>
      </c>
      <c r="I186" s="4">
        <f>$A186*_xlfn.NUMBERVALUE('[1]Rate Sheet'!I$172)</f>
        <v>597.54999999999995</v>
      </c>
      <c r="J186" s="4">
        <f>$A186*_xlfn.NUMBERVALUE('[1]Rate Sheet'!J$172)</f>
        <v>458.8</v>
      </c>
      <c r="K186" s="4">
        <f>$A186*_xlfn.NUMBERVALUE('[1]Rate Sheet'!K$172)</f>
        <v>777</v>
      </c>
      <c r="L186" s="4">
        <f>$A186*_xlfn.NUMBERVALUE('[1]Rate Sheet'!L$172)</f>
        <v>712.25</v>
      </c>
      <c r="M186" s="4">
        <f>$A186*_xlfn.NUMBERVALUE('[1]Rate Sheet'!M$172)</f>
        <v>865.8</v>
      </c>
      <c r="N186" s="4">
        <f>$A186*_xlfn.NUMBERVALUE('[1]Rate Sheet'!N$172)</f>
        <v>1076.7</v>
      </c>
      <c r="O186" s="4">
        <f>$A186*_xlfn.NUMBERVALUE('[1]Rate Sheet'!O$172)</f>
        <v>619.75</v>
      </c>
      <c r="P186" s="4">
        <f>$A186*_xlfn.NUMBERVALUE('[1]Rate Sheet'!P$172)</f>
        <v>701.15</v>
      </c>
    </row>
    <row r="187" spans="1:16" x14ac:dyDescent="0.3">
      <c r="A187" s="2">
        <v>186</v>
      </c>
      <c r="B187" s="4">
        <f>$A187*_xlfn.NUMBERVALUE('[1]Rate Sheet'!B$172)</f>
        <v>275.27999999999997</v>
      </c>
      <c r="C187" s="4">
        <f>$A187*_xlfn.NUMBERVALUE('[1]Rate Sheet'!C$172)</f>
        <v>288.3</v>
      </c>
      <c r="D187" s="4">
        <f>$A187*_xlfn.NUMBERVALUE('[1]Rate Sheet'!D$172)</f>
        <v>299.46000000000004</v>
      </c>
      <c r="E187" s="4">
        <f>$A187*_xlfn.NUMBERVALUE('[1]Rate Sheet'!E$172)</f>
        <v>504.06</v>
      </c>
      <c r="F187" s="4">
        <f>$A187*_xlfn.NUMBERVALUE('[1]Rate Sheet'!F$172)</f>
        <v>1008.12</v>
      </c>
      <c r="G187" s="4">
        <f>$A187*_xlfn.NUMBERVALUE('[1]Rate Sheet'!G$172)</f>
        <v>515.22</v>
      </c>
      <c r="H187" s="4">
        <f>$A187*_xlfn.NUMBERVALUE('[1]Rate Sheet'!H$172)</f>
        <v>515.22</v>
      </c>
      <c r="I187" s="4">
        <f>$A187*_xlfn.NUMBERVALUE('[1]Rate Sheet'!I$172)</f>
        <v>600.78</v>
      </c>
      <c r="J187" s="4">
        <f>$A187*_xlfn.NUMBERVALUE('[1]Rate Sheet'!J$172)</f>
        <v>461.28</v>
      </c>
      <c r="K187" s="4">
        <f>$A187*_xlfn.NUMBERVALUE('[1]Rate Sheet'!K$172)</f>
        <v>781.2</v>
      </c>
      <c r="L187" s="4">
        <f>$A187*_xlfn.NUMBERVALUE('[1]Rate Sheet'!L$172)</f>
        <v>716.1</v>
      </c>
      <c r="M187" s="4">
        <f>$A187*_xlfn.NUMBERVALUE('[1]Rate Sheet'!M$172)</f>
        <v>870.4799999999999</v>
      </c>
      <c r="N187" s="4">
        <f>$A187*_xlfn.NUMBERVALUE('[1]Rate Sheet'!N$172)</f>
        <v>1082.52</v>
      </c>
      <c r="O187" s="4">
        <f>$A187*_xlfn.NUMBERVALUE('[1]Rate Sheet'!O$172)</f>
        <v>623.1</v>
      </c>
      <c r="P187" s="4">
        <f>$A187*_xlfn.NUMBERVALUE('[1]Rate Sheet'!P$172)</f>
        <v>704.94</v>
      </c>
    </row>
    <row r="188" spans="1:16" x14ac:dyDescent="0.3">
      <c r="A188" s="2">
        <v>187</v>
      </c>
      <c r="B188" s="4">
        <f>$A188*_xlfn.NUMBERVALUE('[1]Rate Sheet'!B$172)</f>
        <v>276.76</v>
      </c>
      <c r="C188" s="4">
        <f>$A188*_xlfn.NUMBERVALUE('[1]Rate Sheet'!C$172)</f>
        <v>289.85000000000002</v>
      </c>
      <c r="D188" s="4">
        <f>$A188*_xlfn.NUMBERVALUE('[1]Rate Sheet'!D$172)</f>
        <v>301.07</v>
      </c>
      <c r="E188" s="4">
        <f>$A188*_xlfn.NUMBERVALUE('[1]Rate Sheet'!E$172)</f>
        <v>506.77</v>
      </c>
      <c r="F188" s="4">
        <f>$A188*_xlfn.NUMBERVALUE('[1]Rate Sheet'!F$172)</f>
        <v>1013.54</v>
      </c>
      <c r="G188" s="4">
        <f>$A188*_xlfn.NUMBERVALUE('[1]Rate Sheet'!G$172)</f>
        <v>517.99</v>
      </c>
      <c r="H188" s="4">
        <f>$A188*_xlfn.NUMBERVALUE('[1]Rate Sheet'!H$172)</f>
        <v>517.99</v>
      </c>
      <c r="I188" s="4">
        <f>$A188*_xlfn.NUMBERVALUE('[1]Rate Sheet'!I$172)</f>
        <v>604.01</v>
      </c>
      <c r="J188" s="4">
        <f>$A188*_xlfn.NUMBERVALUE('[1]Rate Sheet'!J$172)</f>
        <v>463.76</v>
      </c>
      <c r="K188" s="4">
        <f>$A188*_xlfn.NUMBERVALUE('[1]Rate Sheet'!K$172)</f>
        <v>785.4</v>
      </c>
      <c r="L188" s="4">
        <f>$A188*_xlfn.NUMBERVALUE('[1]Rate Sheet'!L$172)</f>
        <v>719.95</v>
      </c>
      <c r="M188" s="4">
        <f>$A188*_xlfn.NUMBERVALUE('[1]Rate Sheet'!M$172)</f>
        <v>875.16</v>
      </c>
      <c r="N188" s="4">
        <f>$A188*_xlfn.NUMBERVALUE('[1]Rate Sheet'!N$172)</f>
        <v>1088.3400000000001</v>
      </c>
      <c r="O188" s="4">
        <f>$A188*_xlfn.NUMBERVALUE('[1]Rate Sheet'!O$172)</f>
        <v>626.45000000000005</v>
      </c>
      <c r="P188" s="4">
        <f>$A188*_xlfn.NUMBERVALUE('[1]Rate Sheet'!P$172)</f>
        <v>708.73</v>
      </c>
    </row>
    <row r="189" spans="1:16" x14ac:dyDescent="0.3">
      <c r="A189" s="2">
        <v>188</v>
      </c>
      <c r="B189" s="4">
        <f>$A189*_xlfn.NUMBERVALUE('[1]Rate Sheet'!B$172)</f>
        <v>278.24</v>
      </c>
      <c r="C189" s="4">
        <f>$A189*_xlfn.NUMBERVALUE('[1]Rate Sheet'!C$172)</f>
        <v>291.40000000000003</v>
      </c>
      <c r="D189" s="4">
        <f>$A189*_xlfn.NUMBERVALUE('[1]Rate Sheet'!D$172)</f>
        <v>302.68</v>
      </c>
      <c r="E189" s="4">
        <f>$A189*_xlfn.NUMBERVALUE('[1]Rate Sheet'!E$172)</f>
        <v>509.48</v>
      </c>
      <c r="F189" s="4">
        <f>$A189*_xlfn.NUMBERVALUE('[1]Rate Sheet'!F$172)</f>
        <v>1018.96</v>
      </c>
      <c r="G189" s="4">
        <f>$A189*_xlfn.NUMBERVALUE('[1]Rate Sheet'!G$172)</f>
        <v>520.76</v>
      </c>
      <c r="H189" s="4">
        <f>$A189*_xlfn.NUMBERVALUE('[1]Rate Sheet'!H$172)</f>
        <v>520.76</v>
      </c>
      <c r="I189" s="4">
        <f>$A189*_xlfn.NUMBERVALUE('[1]Rate Sheet'!I$172)</f>
        <v>607.24</v>
      </c>
      <c r="J189" s="4">
        <f>$A189*_xlfn.NUMBERVALUE('[1]Rate Sheet'!J$172)</f>
        <v>466.24</v>
      </c>
      <c r="K189" s="4">
        <f>$A189*_xlfn.NUMBERVALUE('[1]Rate Sheet'!K$172)</f>
        <v>789.6</v>
      </c>
      <c r="L189" s="4">
        <f>$A189*_xlfn.NUMBERVALUE('[1]Rate Sheet'!L$172)</f>
        <v>723.80000000000007</v>
      </c>
      <c r="M189" s="4">
        <f>$A189*_xlfn.NUMBERVALUE('[1]Rate Sheet'!M$172)</f>
        <v>879.83999999999992</v>
      </c>
      <c r="N189" s="4">
        <f>$A189*_xlfn.NUMBERVALUE('[1]Rate Sheet'!N$172)</f>
        <v>1094.1600000000001</v>
      </c>
      <c r="O189" s="4">
        <f>$A189*_xlfn.NUMBERVALUE('[1]Rate Sheet'!O$172)</f>
        <v>629.80000000000007</v>
      </c>
      <c r="P189" s="4">
        <f>$A189*_xlfn.NUMBERVALUE('[1]Rate Sheet'!P$172)</f>
        <v>712.52</v>
      </c>
    </row>
    <row r="190" spans="1:16" x14ac:dyDescent="0.3">
      <c r="A190" s="2">
        <v>189</v>
      </c>
      <c r="B190" s="4">
        <f>$A190*_xlfn.NUMBERVALUE('[1]Rate Sheet'!B$172)</f>
        <v>279.71999999999997</v>
      </c>
      <c r="C190" s="4">
        <f>$A190*_xlfn.NUMBERVALUE('[1]Rate Sheet'!C$172)</f>
        <v>292.95</v>
      </c>
      <c r="D190" s="4">
        <f>$A190*_xlfn.NUMBERVALUE('[1]Rate Sheet'!D$172)</f>
        <v>304.29000000000002</v>
      </c>
      <c r="E190" s="4">
        <f>$A190*_xlfn.NUMBERVALUE('[1]Rate Sheet'!E$172)</f>
        <v>512.18999999999994</v>
      </c>
      <c r="F190" s="4">
        <f>$A190*_xlfn.NUMBERVALUE('[1]Rate Sheet'!F$172)</f>
        <v>1024.3799999999999</v>
      </c>
      <c r="G190" s="4">
        <f>$A190*_xlfn.NUMBERVALUE('[1]Rate Sheet'!G$172)</f>
        <v>523.53</v>
      </c>
      <c r="H190" s="4">
        <f>$A190*_xlfn.NUMBERVALUE('[1]Rate Sheet'!H$172)</f>
        <v>523.53</v>
      </c>
      <c r="I190" s="4">
        <f>$A190*_xlfn.NUMBERVALUE('[1]Rate Sheet'!I$172)</f>
        <v>610.47</v>
      </c>
      <c r="J190" s="4">
        <f>$A190*_xlfn.NUMBERVALUE('[1]Rate Sheet'!J$172)</f>
        <v>468.71999999999997</v>
      </c>
      <c r="K190" s="4">
        <f>$A190*_xlfn.NUMBERVALUE('[1]Rate Sheet'!K$172)</f>
        <v>793.80000000000007</v>
      </c>
      <c r="L190" s="4">
        <f>$A190*_xlfn.NUMBERVALUE('[1]Rate Sheet'!L$172)</f>
        <v>727.65</v>
      </c>
      <c r="M190" s="4">
        <f>$A190*_xlfn.NUMBERVALUE('[1]Rate Sheet'!M$172)</f>
        <v>884.52</v>
      </c>
      <c r="N190" s="4">
        <f>$A190*_xlfn.NUMBERVALUE('[1]Rate Sheet'!N$172)</f>
        <v>1099.98</v>
      </c>
      <c r="O190" s="4">
        <f>$A190*_xlfn.NUMBERVALUE('[1]Rate Sheet'!O$172)</f>
        <v>633.15</v>
      </c>
      <c r="P190" s="4">
        <f>$A190*_xlfn.NUMBERVALUE('[1]Rate Sheet'!P$172)</f>
        <v>716.31000000000006</v>
      </c>
    </row>
    <row r="191" spans="1:16" x14ac:dyDescent="0.3">
      <c r="A191" s="2">
        <v>190</v>
      </c>
      <c r="B191" s="4">
        <f>$A191*_xlfn.NUMBERVALUE('[1]Rate Sheet'!B$172)</f>
        <v>281.2</v>
      </c>
      <c r="C191" s="4">
        <f>$A191*_xlfn.NUMBERVALUE('[1]Rate Sheet'!C$172)</f>
        <v>294.5</v>
      </c>
      <c r="D191" s="4">
        <f>$A191*_xlfn.NUMBERVALUE('[1]Rate Sheet'!D$172)</f>
        <v>305.90000000000003</v>
      </c>
      <c r="E191" s="4">
        <f>$A191*_xlfn.NUMBERVALUE('[1]Rate Sheet'!E$172)</f>
        <v>514.9</v>
      </c>
      <c r="F191" s="4">
        <f>$A191*_xlfn.NUMBERVALUE('[1]Rate Sheet'!F$172)</f>
        <v>1029.8</v>
      </c>
      <c r="G191" s="4">
        <f>$A191*_xlfn.NUMBERVALUE('[1]Rate Sheet'!G$172)</f>
        <v>526.29999999999995</v>
      </c>
      <c r="H191" s="4">
        <f>$A191*_xlfn.NUMBERVALUE('[1]Rate Sheet'!H$172)</f>
        <v>526.29999999999995</v>
      </c>
      <c r="I191" s="4">
        <f>$A191*_xlfn.NUMBERVALUE('[1]Rate Sheet'!I$172)</f>
        <v>613.70000000000005</v>
      </c>
      <c r="J191" s="4">
        <f>$A191*_xlfn.NUMBERVALUE('[1]Rate Sheet'!J$172)</f>
        <v>471.2</v>
      </c>
      <c r="K191" s="4">
        <f>$A191*_xlfn.NUMBERVALUE('[1]Rate Sheet'!K$172)</f>
        <v>798</v>
      </c>
      <c r="L191" s="4">
        <f>$A191*_xlfn.NUMBERVALUE('[1]Rate Sheet'!L$172)</f>
        <v>731.5</v>
      </c>
      <c r="M191" s="4">
        <f>$A191*_xlfn.NUMBERVALUE('[1]Rate Sheet'!M$172)</f>
        <v>889.19999999999993</v>
      </c>
      <c r="N191" s="4">
        <f>$A191*_xlfn.NUMBERVALUE('[1]Rate Sheet'!N$172)</f>
        <v>1105.8</v>
      </c>
      <c r="O191" s="4">
        <f>$A191*_xlfn.NUMBERVALUE('[1]Rate Sheet'!O$172)</f>
        <v>636.5</v>
      </c>
      <c r="P191" s="4">
        <f>$A191*_xlfn.NUMBERVALUE('[1]Rate Sheet'!P$172)</f>
        <v>720.1</v>
      </c>
    </row>
    <row r="192" spans="1:16" x14ac:dyDescent="0.3">
      <c r="A192" s="2">
        <v>191</v>
      </c>
      <c r="B192" s="4">
        <f>$A192*_xlfn.NUMBERVALUE('[1]Rate Sheet'!B$172)</f>
        <v>282.68</v>
      </c>
      <c r="C192" s="4">
        <f>$A192*_xlfn.NUMBERVALUE('[1]Rate Sheet'!C$172)</f>
        <v>296.05</v>
      </c>
      <c r="D192" s="4">
        <f>$A192*_xlfn.NUMBERVALUE('[1]Rate Sheet'!D$172)</f>
        <v>307.51</v>
      </c>
      <c r="E192" s="4">
        <f>$A192*_xlfn.NUMBERVALUE('[1]Rate Sheet'!E$172)</f>
        <v>517.61</v>
      </c>
      <c r="F192" s="4">
        <f>$A192*_xlfn.NUMBERVALUE('[1]Rate Sheet'!F$172)</f>
        <v>1035.22</v>
      </c>
      <c r="G192" s="4">
        <f>$A192*_xlfn.NUMBERVALUE('[1]Rate Sheet'!G$172)</f>
        <v>529.07000000000005</v>
      </c>
      <c r="H192" s="4">
        <f>$A192*_xlfn.NUMBERVALUE('[1]Rate Sheet'!H$172)</f>
        <v>529.07000000000005</v>
      </c>
      <c r="I192" s="4">
        <f>$A192*_xlfn.NUMBERVALUE('[1]Rate Sheet'!I$172)</f>
        <v>616.92999999999995</v>
      </c>
      <c r="J192" s="4">
        <f>$A192*_xlfn.NUMBERVALUE('[1]Rate Sheet'!J$172)</f>
        <v>473.68</v>
      </c>
      <c r="K192" s="4">
        <f>$A192*_xlfn.NUMBERVALUE('[1]Rate Sheet'!K$172)</f>
        <v>802.2</v>
      </c>
      <c r="L192" s="4">
        <f>$A192*_xlfn.NUMBERVALUE('[1]Rate Sheet'!L$172)</f>
        <v>735.35</v>
      </c>
      <c r="M192" s="4">
        <f>$A192*_xlfn.NUMBERVALUE('[1]Rate Sheet'!M$172)</f>
        <v>893.88</v>
      </c>
      <c r="N192" s="4">
        <f>$A192*_xlfn.NUMBERVALUE('[1]Rate Sheet'!N$172)</f>
        <v>1111.6200000000001</v>
      </c>
      <c r="O192" s="4">
        <f>$A192*_xlfn.NUMBERVALUE('[1]Rate Sheet'!O$172)</f>
        <v>639.85</v>
      </c>
      <c r="P192" s="4">
        <f>$A192*_xlfn.NUMBERVALUE('[1]Rate Sheet'!P$172)</f>
        <v>723.89</v>
      </c>
    </row>
    <row r="193" spans="1:16" x14ac:dyDescent="0.3">
      <c r="A193" s="2">
        <v>192</v>
      </c>
      <c r="B193" s="4">
        <f>$A193*_xlfn.NUMBERVALUE('[1]Rate Sheet'!B$172)</f>
        <v>284.15999999999997</v>
      </c>
      <c r="C193" s="4">
        <f>$A193*_xlfn.NUMBERVALUE('[1]Rate Sheet'!C$172)</f>
        <v>297.60000000000002</v>
      </c>
      <c r="D193" s="4">
        <f>$A193*_xlfn.NUMBERVALUE('[1]Rate Sheet'!D$172)</f>
        <v>309.12</v>
      </c>
      <c r="E193" s="4">
        <f>$A193*_xlfn.NUMBERVALUE('[1]Rate Sheet'!E$172)</f>
        <v>520.31999999999994</v>
      </c>
      <c r="F193" s="4">
        <f>$A193*_xlfn.NUMBERVALUE('[1]Rate Sheet'!F$172)</f>
        <v>1040.6399999999999</v>
      </c>
      <c r="G193" s="4">
        <f>$A193*_xlfn.NUMBERVALUE('[1]Rate Sheet'!G$172)</f>
        <v>531.84</v>
      </c>
      <c r="H193" s="4">
        <f>$A193*_xlfn.NUMBERVALUE('[1]Rate Sheet'!H$172)</f>
        <v>531.84</v>
      </c>
      <c r="I193" s="4">
        <f>$A193*_xlfn.NUMBERVALUE('[1]Rate Sheet'!I$172)</f>
        <v>620.16</v>
      </c>
      <c r="J193" s="4">
        <f>$A193*_xlfn.NUMBERVALUE('[1]Rate Sheet'!J$172)</f>
        <v>476.15999999999997</v>
      </c>
      <c r="K193" s="4">
        <f>$A193*_xlfn.NUMBERVALUE('[1]Rate Sheet'!K$172)</f>
        <v>806.40000000000009</v>
      </c>
      <c r="L193" s="4">
        <f>$A193*_xlfn.NUMBERVALUE('[1]Rate Sheet'!L$172)</f>
        <v>739.2</v>
      </c>
      <c r="M193" s="4">
        <f>$A193*_xlfn.NUMBERVALUE('[1]Rate Sheet'!M$172)</f>
        <v>898.56</v>
      </c>
      <c r="N193" s="4">
        <f>$A193*_xlfn.NUMBERVALUE('[1]Rate Sheet'!N$172)</f>
        <v>1117.44</v>
      </c>
      <c r="O193" s="4">
        <f>$A193*_xlfn.NUMBERVALUE('[1]Rate Sheet'!O$172)</f>
        <v>643.20000000000005</v>
      </c>
      <c r="P193" s="4">
        <f>$A193*_xlfn.NUMBERVALUE('[1]Rate Sheet'!P$172)</f>
        <v>727.68000000000006</v>
      </c>
    </row>
    <row r="194" spans="1:16" x14ac:dyDescent="0.3">
      <c r="A194" s="2">
        <v>193</v>
      </c>
      <c r="B194" s="4">
        <f>$A194*_xlfn.NUMBERVALUE('[1]Rate Sheet'!B$172)</f>
        <v>285.64</v>
      </c>
      <c r="C194" s="4">
        <f>$A194*_xlfn.NUMBERVALUE('[1]Rate Sheet'!C$172)</f>
        <v>299.15000000000003</v>
      </c>
      <c r="D194" s="4">
        <f>$A194*_xlfn.NUMBERVALUE('[1]Rate Sheet'!D$172)</f>
        <v>310.73</v>
      </c>
      <c r="E194" s="4">
        <f>$A194*_xlfn.NUMBERVALUE('[1]Rate Sheet'!E$172)</f>
        <v>523.03</v>
      </c>
      <c r="F194" s="4">
        <f>$A194*_xlfn.NUMBERVALUE('[1]Rate Sheet'!F$172)</f>
        <v>1046.06</v>
      </c>
      <c r="G194" s="4">
        <f>$A194*_xlfn.NUMBERVALUE('[1]Rate Sheet'!G$172)</f>
        <v>534.61</v>
      </c>
      <c r="H194" s="4">
        <f>$A194*_xlfn.NUMBERVALUE('[1]Rate Sheet'!H$172)</f>
        <v>534.61</v>
      </c>
      <c r="I194" s="4">
        <f>$A194*_xlfn.NUMBERVALUE('[1]Rate Sheet'!I$172)</f>
        <v>623.39</v>
      </c>
      <c r="J194" s="4">
        <f>$A194*_xlfn.NUMBERVALUE('[1]Rate Sheet'!J$172)</f>
        <v>478.64</v>
      </c>
      <c r="K194" s="4">
        <f>$A194*_xlfn.NUMBERVALUE('[1]Rate Sheet'!K$172)</f>
        <v>810.6</v>
      </c>
      <c r="L194" s="4">
        <f>$A194*_xlfn.NUMBERVALUE('[1]Rate Sheet'!L$172)</f>
        <v>743.05000000000007</v>
      </c>
      <c r="M194" s="4">
        <f>$A194*_xlfn.NUMBERVALUE('[1]Rate Sheet'!M$172)</f>
        <v>903.2399999999999</v>
      </c>
      <c r="N194" s="4">
        <f>$A194*_xlfn.NUMBERVALUE('[1]Rate Sheet'!N$172)</f>
        <v>1123.26</v>
      </c>
      <c r="O194" s="4">
        <f>$A194*_xlfn.NUMBERVALUE('[1]Rate Sheet'!O$172)</f>
        <v>646.55000000000007</v>
      </c>
      <c r="P194" s="4">
        <f>$A194*_xlfn.NUMBERVALUE('[1]Rate Sheet'!P$172)</f>
        <v>731.47</v>
      </c>
    </row>
    <row r="195" spans="1:16" x14ac:dyDescent="0.3">
      <c r="A195" s="2">
        <v>194</v>
      </c>
      <c r="B195" s="4">
        <f>$A195*_xlfn.NUMBERVALUE('[1]Rate Sheet'!B$172)</f>
        <v>287.12</v>
      </c>
      <c r="C195" s="4">
        <f>$A195*_xlfn.NUMBERVALUE('[1]Rate Sheet'!C$172)</f>
        <v>300.7</v>
      </c>
      <c r="D195" s="4">
        <f>$A195*_xlfn.NUMBERVALUE('[1]Rate Sheet'!D$172)</f>
        <v>312.34000000000003</v>
      </c>
      <c r="E195" s="4">
        <f>$A195*_xlfn.NUMBERVALUE('[1]Rate Sheet'!E$172)</f>
        <v>525.74</v>
      </c>
      <c r="F195" s="4">
        <f>$A195*_xlfn.NUMBERVALUE('[1]Rate Sheet'!F$172)</f>
        <v>1051.48</v>
      </c>
      <c r="G195" s="4">
        <f>$A195*_xlfn.NUMBERVALUE('[1]Rate Sheet'!G$172)</f>
        <v>537.38</v>
      </c>
      <c r="H195" s="4">
        <f>$A195*_xlfn.NUMBERVALUE('[1]Rate Sheet'!H$172)</f>
        <v>537.38</v>
      </c>
      <c r="I195" s="4">
        <f>$A195*_xlfn.NUMBERVALUE('[1]Rate Sheet'!I$172)</f>
        <v>626.62</v>
      </c>
      <c r="J195" s="4">
        <f>$A195*_xlfn.NUMBERVALUE('[1]Rate Sheet'!J$172)</f>
        <v>481.12</v>
      </c>
      <c r="K195" s="4">
        <f>$A195*_xlfn.NUMBERVALUE('[1]Rate Sheet'!K$172)</f>
        <v>814.80000000000007</v>
      </c>
      <c r="L195" s="4">
        <f>$A195*_xlfn.NUMBERVALUE('[1]Rate Sheet'!L$172)</f>
        <v>746.9</v>
      </c>
      <c r="M195" s="4">
        <f>$A195*_xlfn.NUMBERVALUE('[1]Rate Sheet'!M$172)</f>
        <v>907.92</v>
      </c>
      <c r="N195" s="4">
        <f>$A195*_xlfn.NUMBERVALUE('[1]Rate Sheet'!N$172)</f>
        <v>1129.0800000000002</v>
      </c>
      <c r="O195" s="4">
        <f>$A195*_xlfn.NUMBERVALUE('[1]Rate Sheet'!O$172)</f>
        <v>649.9</v>
      </c>
      <c r="P195" s="4">
        <f>$A195*_xlfn.NUMBERVALUE('[1]Rate Sheet'!P$172)</f>
        <v>735.26</v>
      </c>
    </row>
    <row r="196" spans="1:16" x14ac:dyDescent="0.3">
      <c r="A196" s="2">
        <v>195</v>
      </c>
      <c r="B196" s="4">
        <f>$A196*_xlfn.NUMBERVALUE('[1]Rate Sheet'!B$172)</f>
        <v>288.60000000000002</v>
      </c>
      <c r="C196" s="4">
        <f>$A196*_xlfn.NUMBERVALUE('[1]Rate Sheet'!C$172)</f>
        <v>302.25</v>
      </c>
      <c r="D196" s="4">
        <f>$A196*_xlfn.NUMBERVALUE('[1]Rate Sheet'!D$172)</f>
        <v>313.95000000000005</v>
      </c>
      <c r="E196" s="4">
        <f>$A196*_xlfn.NUMBERVALUE('[1]Rate Sheet'!E$172)</f>
        <v>528.45000000000005</v>
      </c>
      <c r="F196" s="4">
        <f>$A196*_xlfn.NUMBERVALUE('[1]Rate Sheet'!F$172)</f>
        <v>1056.9000000000001</v>
      </c>
      <c r="G196" s="4">
        <f>$A196*_xlfn.NUMBERVALUE('[1]Rate Sheet'!G$172)</f>
        <v>540.15</v>
      </c>
      <c r="H196" s="4">
        <f>$A196*_xlfn.NUMBERVALUE('[1]Rate Sheet'!H$172)</f>
        <v>540.15</v>
      </c>
      <c r="I196" s="4">
        <f>$A196*_xlfn.NUMBERVALUE('[1]Rate Sheet'!I$172)</f>
        <v>629.85</v>
      </c>
      <c r="J196" s="4">
        <f>$A196*_xlfn.NUMBERVALUE('[1]Rate Sheet'!J$172)</f>
        <v>483.6</v>
      </c>
      <c r="K196" s="4">
        <f>$A196*_xlfn.NUMBERVALUE('[1]Rate Sheet'!K$172)</f>
        <v>819</v>
      </c>
      <c r="L196" s="4">
        <f>$A196*_xlfn.NUMBERVALUE('[1]Rate Sheet'!L$172)</f>
        <v>750.75</v>
      </c>
      <c r="M196" s="4">
        <f>$A196*_xlfn.NUMBERVALUE('[1]Rate Sheet'!M$172)</f>
        <v>912.59999999999991</v>
      </c>
      <c r="N196" s="4">
        <f>$A196*_xlfn.NUMBERVALUE('[1]Rate Sheet'!N$172)</f>
        <v>1134.9000000000001</v>
      </c>
      <c r="O196" s="4">
        <f>$A196*_xlfn.NUMBERVALUE('[1]Rate Sheet'!O$172)</f>
        <v>653.25</v>
      </c>
      <c r="P196" s="4">
        <f>$A196*_xlfn.NUMBERVALUE('[1]Rate Sheet'!P$172)</f>
        <v>739.05</v>
      </c>
    </row>
    <row r="197" spans="1:16" x14ac:dyDescent="0.3">
      <c r="A197" s="2">
        <v>196</v>
      </c>
      <c r="B197" s="4">
        <f>$A197*_xlfn.NUMBERVALUE('[1]Rate Sheet'!B$172)</f>
        <v>290.08</v>
      </c>
      <c r="C197" s="4">
        <f>$A197*_xlfn.NUMBERVALUE('[1]Rate Sheet'!C$172)</f>
        <v>303.8</v>
      </c>
      <c r="D197" s="4">
        <f>$A197*_xlfn.NUMBERVALUE('[1]Rate Sheet'!D$172)</f>
        <v>315.56</v>
      </c>
      <c r="E197" s="4">
        <f>$A197*_xlfn.NUMBERVALUE('[1]Rate Sheet'!E$172)</f>
        <v>531.16</v>
      </c>
      <c r="F197" s="4">
        <f>$A197*_xlfn.NUMBERVALUE('[1]Rate Sheet'!F$172)</f>
        <v>1062.32</v>
      </c>
      <c r="G197" s="4">
        <f>$A197*_xlfn.NUMBERVALUE('[1]Rate Sheet'!G$172)</f>
        <v>542.91999999999996</v>
      </c>
      <c r="H197" s="4">
        <f>$A197*_xlfn.NUMBERVALUE('[1]Rate Sheet'!H$172)</f>
        <v>542.91999999999996</v>
      </c>
      <c r="I197" s="4">
        <f>$A197*_xlfn.NUMBERVALUE('[1]Rate Sheet'!I$172)</f>
        <v>633.08000000000004</v>
      </c>
      <c r="J197" s="4">
        <f>$A197*_xlfn.NUMBERVALUE('[1]Rate Sheet'!J$172)</f>
        <v>486.08</v>
      </c>
      <c r="K197" s="4">
        <f>$A197*_xlfn.NUMBERVALUE('[1]Rate Sheet'!K$172)</f>
        <v>823.2</v>
      </c>
      <c r="L197" s="4">
        <f>$A197*_xlfn.NUMBERVALUE('[1]Rate Sheet'!L$172)</f>
        <v>754.6</v>
      </c>
      <c r="M197" s="4">
        <f>$A197*_xlfn.NUMBERVALUE('[1]Rate Sheet'!M$172)</f>
        <v>917.28</v>
      </c>
      <c r="N197" s="4">
        <f>$A197*_xlfn.NUMBERVALUE('[1]Rate Sheet'!N$172)</f>
        <v>1140.72</v>
      </c>
      <c r="O197" s="4">
        <f>$A197*_xlfn.NUMBERVALUE('[1]Rate Sheet'!O$172)</f>
        <v>656.6</v>
      </c>
      <c r="P197" s="4">
        <f>$A197*_xlfn.NUMBERVALUE('[1]Rate Sheet'!P$172)</f>
        <v>742.84</v>
      </c>
    </row>
    <row r="198" spans="1:16" x14ac:dyDescent="0.3">
      <c r="A198" s="2">
        <v>197</v>
      </c>
      <c r="B198" s="4">
        <f>$A198*_xlfn.NUMBERVALUE('[1]Rate Sheet'!B$172)</f>
        <v>291.56</v>
      </c>
      <c r="C198" s="4">
        <f>$A198*_xlfn.NUMBERVALUE('[1]Rate Sheet'!C$172)</f>
        <v>305.35000000000002</v>
      </c>
      <c r="D198" s="4">
        <f>$A198*_xlfn.NUMBERVALUE('[1]Rate Sheet'!D$172)</f>
        <v>317.17</v>
      </c>
      <c r="E198" s="4">
        <f>$A198*_xlfn.NUMBERVALUE('[1]Rate Sheet'!E$172)</f>
        <v>533.87</v>
      </c>
      <c r="F198" s="4">
        <f>$A198*_xlfn.NUMBERVALUE('[1]Rate Sheet'!F$172)</f>
        <v>1067.74</v>
      </c>
      <c r="G198" s="4">
        <f>$A198*_xlfn.NUMBERVALUE('[1]Rate Sheet'!G$172)</f>
        <v>545.69000000000005</v>
      </c>
      <c r="H198" s="4">
        <f>$A198*_xlfn.NUMBERVALUE('[1]Rate Sheet'!H$172)</f>
        <v>545.69000000000005</v>
      </c>
      <c r="I198" s="4">
        <f>$A198*_xlfn.NUMBERVALUE('[1]Rate Sheet'!I$172)</f>
        <v>636.30999999999995</v>
      </c>
      <c r="J198" s="4">
        <f>$A198*_xlfn.NUMBERVALUE('[1]Rate Sheet'!J$172)</f>
        <v>488.56</v>
      </c>
      <c r="K198" s="4">
        <f>$A198*_xlfn.NUMBERVALUE('[1]Rate Sheet'!K$172)</f>
        <v>827.40000000000009</v>
      </c>
      <c r="L198" s="4">
        <f>$A198*_xlfn.NUMBERVALUE('[1]Rate Sheet'!L$172)</f>
        <v>758.45</v>
      </c>
      <c r="M198" s="4">
        <f>$A198*_xlfn.NUMBERVALUE('[1]Rate Sheet'!M$172)</f>
        <v>921.95999999999992</v>
      </c>
      <c r="N198" s="4">
        <f>$A198*_xlfn.NUMBERVALUE('[1]Rate Sheet'!N$172)</f>
        <v>1146.54</v>
      </c>
      <c r="O198" s="4">
        <f>$A198*_xlfn.NUMBERVALUE('[1]Rate Sheet'!O$172)</f>
        <v>659.95</v>
      </c>
      <c r="P198" s="4">
        <f>$A198*_xlfn.NUMBERVALUE('[1]Rate Sheet'!P$172)</f>
        <v>746.63</v>
      </c>
    </row>
    <row r="199" spans="1:16" x14ac:dyDescent="0.3">
      <c r="A199" s="2">
        <v>198</v>
      </c>
      <c r="B199" s="4">
        <f>$A199*_xlfn.NUMBERVALUE('[1]Rate Sheet'!B$172)</f>
        <v>293.04000000000002</v>
      </c>
      <c r="C199" s="4">
        <f>$A199*_xlfn.NUMBERVALUE('[1]Rate Sheet'!C$172)</f>
        <v>306.90000000000003</v>
      </c>
      <c r="D199" s="4">
        <f>$A199*_xlfn.NUMBERVALUE('[1]Rate Sheet'!D$172)</f>
        <v>318.78000000000003</v>
      </c>
      <c r="E199" s="4">
        <f>$A199*_xlfn.NUMBERVALUE('[1]Rate Sheet'!E$172)</f>
        <v>536.58000000000004</v>
      </c>
      <c r="F199" s="4">
        <f>$A199*_xlfn.NUMBERVALUE('[1]Rate Sheet'!F$172)</f>
        <v>1073.1600000000001</v>
      </c>
      <c r="G199" s="4">
        <f>$A199*_xlfn.NUMBERVALUE('[1]Rate Sheet'!G$172)</f>
        <v>548.46</v>
      </c>
      <c r="H199" s="4">
        <f>$A199*_xlfn.NUMBERVALUE('[1]Rate Sheet'!H$172)</f>
        <v>548.46</v>
      </c>
      <c r="I199" s="4">
        <f>$A199*_xlfn.NUMBERVALUE('[1]Rate Sheet'!I$172)</f>
        <v>639.54</v>
      </c>
      <c r="J199" s="4">
        <f>$A199*_xlfn.NUMBERVALUE('[1]Rate Sheet'!J$172)</f>
        <v>491.04</v>
      </c>
      <c r="K199" s="4">
        <f>$A199*_xlfn.NUMBERVALUE('[1]Rate Sheet'!K$172)</f>
        <v>831.6</v>
      </c>
      <c r="L199" s="4">
        <f>$A199*_xlfn.NUMBERVALUE('[1]Rate Sheet'!L$172)</f>
        <v>762.30000000000007</v>
      </c>
      <c r="M199" s="4">
        <f>$A199*_xlfn.NUMBERVALUE('[1]Rate Sheet'!M$172)</f>
        <v>926.64</v>
      </c>
      <c r="N199" s="4">
        <f>$A199*_xlfn.NUMBERVALUE('[1]Rate Sheet'!N$172)</f>
        <v>1152.3600000000001</v>
      </c>
      <c r="O199" s="4">
        <f>$A199*_xlfn.NUMBERVALUE('[1]Rate Sheet'!O$172)</f>
        <v>663.30000000000007</v>
      </c>
      <c r="P199" s="4">
        <f>$A199*_xlfn.NUMBERVALUE('[1]Rate Sheet'!P$172)</f>
        <v>750.42</v>
      </c>
    </row>
    <row r="200" spans="1:16" x14ac:dyDescent="0.3">
      <c r="A200" s="2">
        <v>199</v>
      </c>
      <c r="B200" s="4">
        <f>$A200*_xlfn.NUMBERVALUE('[1]Rate Sheet'!B$172)</f>
        <v>294.52</v>
      </c>
      <c r="C200" s="4">
        <f>$A200*_xlfn.NUMBERVALUE('[1]Rate Sheet'!C$172)</f>
        <v>308.45</v>
      </c>
      <c r="D200" s="4">
        <f>$A200*_xlfn.NUMBERVALUE('[1]Rate Sheet'!D$172)</f>
        <v>320.39000000000004</v>
      </c>
      <c r="E200" s="4">
        <f>$A200*_xlfn.NUMBERVALUE('[1]Rate Sheet'!E$172)</f>
        <v>539.29</v>
      </c>
      <c r="F200" s="4">
        <f>$A200*_xlfn.NUMBERVALUE('[1]Rate Sheet'!F$172)</f>
        <v>1078.58</v>
      </c>
      <c r="G200" s="4">
        <f>$A200*_xlfn.NUMBERVALUE('[1]Rate Sheet'!G$172)</f>
        <v>551.23</v>
      </c>
      <c r="H200" s="4">
        <f>$A200*_xlfn.NUMBERVALUE('[1]Rate Sheet'!H$172)</f>
        <v>551.23</v>
      </c>
      <c r="I200" s="4">
        <f>$A200*_xlfn.NUMBERVALUE('[1]Rate Sheet'!I$172)</f>
        <v>642.77</v>
      </c>
      <c r="J200" s="4">
        <f>$A200*_xlfn.NUMBERVALUE('[1]Rate Sheet'!J$172)</f>
        <v>493.52</v>
      </c>
      <c r="K200" s="4">
        <f>$A200*_xlfn.NUMBERVALUE('[1]Rate Sheet'!K$172)</f>
        <v>835.80000000000007</v>
      </c>
      <c r="L200" s="4">
        <f>$A200*_xlfn.NUMBERVALUE('[1]Rate Sheet'!L$172)</f>
        <v>766.15</v>
      </c>
      <c r="M200" s="4">
        <f>$A200*_xlfn.NUMBERVALUE('[1]Rate Sheet'!M$172)</f>
        <v>931.31999999999994</v>
      </c>
      <c r="N200" s="4">
        <f>$A200*_xlfn.NUMBERVALUE('[1]Rate Sheet'!N$172)</f>
        <v>1158.18</v>
      </c>
      <c r="O200" s="4">
        <f>$A200*_xlfn.NUMBERVALUE('[1]Rate Sheet'!O$172)</f>
        <v>666.65</v>
      </c>
      <c r="P200" s="4">
        <f>$A200*_xlfn.NUMBERVALUE('[1]Rate Sheet'!P$172)</f>
        <v>754.21</v>
      </c>
    </row>
    <row r="201" spans="1:16" x14ac:dyDescent="0.3">
      <c r="A201" s="2">
        <v>200</v>
      </c>
      <c r="B201" s="4">
        <f>$A201*_xlfn.NUMBERVALUE('[1]Rate Sheet'!B$172)</f>
        <v>296</v>
      </c>
      <c r="C201" s="4">
        <f>$A201*_xlfn.NUMBERVALUE('[1]Rate Sheet'!C$172)</f>
        <v>310</v>
      </c>
      <c r="D201" s="4">
        <f>$A201*_xlfn.NUMBERVALUE('[1]Rate Sheet'!D$172)</f>
        <v>322</v>
      </c>
      <c r="E201" s="4">
        <f>$A201*_xlfn.NUMBERVALUE('[1]Rate Sheet'!E$172)</f>
        <v>542</v>
      </c>
      <c r="F201" s="4">
        <f>$A201*_xlfn.NUMBERVALUE('[1]Rate Sheet'!F$172)</f>
        <v>1084</v>
      </c>
      <c r="G201" s="4">
        <f>$A201*_xlfn.NUMBERVALUE('[1]Rate Sheet'!G$172)</f>
        <v>554</v>
      </c>
      <c r="H201" s="4">
        <f>$A201*_xlfn.NUMBERVALUE('[1]Rate Sheet'!H$172)</f>
        <v>554</v>
      </c>
      <c r="I201" s="4">
        <f>$A201*_xlfn.NUMBERVALUE('[1]Rate Sheet'!I$172)</f>
        <v>646</v>
      </c>
      <c r="J201" s="4">
        <f>$A201*_xlfn.NUMBERVALUE('[1]Rate Sheet'!J$172)</f>
        <v>496</v>
      </c>
      <c r="K201" s="4">
        <f>$A201*_xlfn.NUMBERVALUE('[1]Rate Sheet'!K$172)</f>
        <v>840</v>
      </c>
      <c r="L201" s="4">
        <f>$A201*_xlfn.NUMBERVALUE('[1]Rate Sheet'!L$172)</f>
        <v>770</v>
      </c>
      <c r="M201" s="4">
        <f>$A201*_xlfn.NUMBERVALUE('[1]Rate Sheet'!M$172)</f>
        <v>936</v>
      </c>
      <c r="N201" s="4">
        <f>$A201*_xlfn.NUMBERVALUE('[1]Rate Sheet'!N$172)</f>
        <v>1164</v>
      </c>
      <c r="O201" s="4">
        <f>$A201*_xlfn.NUMBERVALUE('[1]Rate Sheet'!O$172)</f>
        <v>670</v>
      </c>
      <c r="P201" s="4">
        <f>$A201*_xlfn.NUMBERVALUE('[1]Rate Sheet'!P$172)</f>
        <v>758</v>
      </c>
    </row>
    <row r="202" spans="1:16" x14ac:dyDescent="0.3">
      <c r="A202" s="2">
        <v>201</v>
      </c>
      <c r="B202" s="4">
        <f>$A202*_xlfn.NUMBERVALUE('[1]Rate Sheet'!B$172)</f>
        <v>297.48</v>
      </c>
      <c r="C202" s="4">
        <f>$A202*_xlfn.NUMBERVALUE('[1]Rate Sheet'!C$172)</f>
        <v>311.55</v>
      </c>
      <c r="D202" s="4">
        <f>$A202*_xlfn.NUMBERVALUE('[1]Rate Sheet'!D$172)</f>
        <v>323.61</v>
      </c>
      <c r="E202" s="4">
        <f>$A202*_xlfn.NUMBERVALUE('[1]Rate Sheet'!E$172)</f>
        <v>544.71</v>
      </c>
      <c r="F202" s="4">
        <f>$A202*_xlfn.NUMBERVALUE('[1]Rate Sheet'!F$172)</f>
        <v>1089.42</v>
      </c>
      <c r="G202" s="4">
        <f>$A202*_xlfn.NUMBERVALUE('[1]Rate Sheet'!G$172)</f>
        <v>556.77</v>
      </c>
      <c r="H202" s="4">
        <f>$A202*_xlfn.NUMBERVALUE('[1]Rate Sheet'!H$172)</f>
        <v>556.77</v>
      </c>
      <c r="I202" s="4">
        <f>$A202*_xlfn.NUMBERVALUE('[1]Rate Sheet'!I$172)</f>
        <v>649.23</v>
      </c>
      <c r="J202" s="4">
        <f>$A202*_xlfn.NUMBERVALUE('[1]Rate Sheet'!J$172)</f>
        <v>498.48</v>
      </c>
      <c r="K202" s="4">
        <f>$A202*_xlfn.NUMBERVALUE('[1]Rate Sheet'!K$172)</f>
        <v>844.2</v>
      </c>
      <c r="L202" s="4">
        <f>$A202*_xlfn.NUMBERVALUE('[1]Rate Sheet'!L$172)</f>
        <v>773.85</v>
      </c>
      <c r="M202" s="4">
        <f>$A202*_xlfn.NUMBERVALUE('[1]Rate Sheet'!M$172)</f>
        <v>940.68</v>
      </c>
      <c r="N202" s="4">
        <f>$A202*_xlfn.NUMBERVALUE('[1]Rate Sheet'!N$172)</f>
        <v>1169.8200000000002</v>
      </c>
      <c r="O202" s="4">
        <f>$A202*_xlfn.NUMBERVALUE('[1]Rate Sheet'!O$172)</f>
        <v>673.35</v>
      </c>
      <c r="P202" s="4">
        <f>$A202*_xlfn.NUMBERVALUE('[1]Rate Sheet'!P$172)</f>
        <v>761.79</v>
      </c>
    </row>
    <row r="203" spans="1:16" x14ac:dyDescent="0.3">
      <c r="A203" s="2">
        <v>202</v>
      </c>
      <c r="B203" s="4">
        <f>$A203*_xlfn.NUMBERVALUE('[1]Rate Sheet'!B$172)</f>
        <v>298.95999999999998</v>
      </c>
      <c r="C203" s="4">
        <f>$A203*_xlfn.NUMBERVALUE('[1]Rate Sheet'!C$172)</f>
        <v>313.10000000000002</v>
      </c>
      <c r="D203" s="4">
        <f>$A203*_xlfn.NUMBERVALUE('[1]Rate Sheet'!D$172)</f>
        <v>325.22000000000003</v>
      </c>
      <c r="E203" s="4">
        <f>$A203*_xlfn.NUMBERVALUE('[1]Rate Sheet'!E$172)</f>
        <v>547.41999999999996</v>
      </c>
      <c r="F203" s="4">
        <f>$A203*_xlfn.NUMBERVALUE('[1]Rate Sheet'!F$172)</f>
        <v>1094.8399999999999</v>
      </c>
      <c r="G203" s="4">
        <f>$A203*_xlfn.NUMBERVALUE('[1]Rate Sheet'!G$172)</f>
        <v>559.54</v>
      </c>
      <c r="H203" s="4">
        <f>$A203*_xlfn.NUMBERVALUE('[1]Rate Sheet'!H$172)</f>
        <v>559.54</v>
      </c>
      <c r="I203" s="4">
        <f>$A203*_xlfn.NUMBERVALUE('[1]Rate Sheet'!I$172)</f>
        <v>652.46</v>
      </c>
      <c r="J203" s="4">
        <f>$A203*_xlfn.NUMBERVALUE('[1]Rate Sheet'!J$172)</f>
        <v>500.96</v>
      </c>
      <c r="K203" s="4">
        <f>$A203*_xlfn.NUMBERVALUE('[1]Rate Sheet'!K$172)</f>
        <v>848.40000000000009</v>
      </c>
      <c r="L203" s="4">
        <f>$A203*_xlfn.NUMBERVALUE('[1]Rate Sheet'!L$172)</f>
        <v>777.7</v>
      </c>
      <c r="M203" s="4">
        <f>$A203*_xlfn.NUMBERVALUE('[1]Rate Sheet'!M$172)</f>
        <v>945.3599999999999</v>
      </c>
      <c r="N203" s="4">
        <f>$A203*_xlfn.NUMBERVALUE('[1]Rate Sheet'!N$172)</f>
        <v>1175.6400000000001</v>
      </c>
      <c r="O203" s="4">
        <f>$A203*_xlfn.NUMBERVALUE('[1]Rate Sheet'!O$172)</f>
        <v>676.7</v>
      </c>
      <c r="P203" s="4">
        <f>$A203*_xlfn.NUMBERVALUE('[1]Rate Sheet'!P$172)</f>
        <v>765.58</v>
      </c>
    </row>
    <row r="204" spans="1:16" x14ac:dyDescent="0.3">
      <c r="A204" s="2">
        <v>203</v>
      </c>
      <c r="B204" s="4">
        <f>$A204*_xlfn.NUMBERVALUE('[1]Rate Sheet'!B$172)</f>
        <v>300.44</v>
      </c>
      <c r="C204" s="4">
        <f>$A204*_xlfn.NUMBERVALUE('[1]Rate Sheet'!C$172)</f>
        <v>314.65000000000003</v>
      </c>
      <c r="D204" s="4">
        <f>$A204*_xlfn.NUMBERVALUE('[1]Rate Sheet'!D$172)</f>
        <v>326.83000000000004</v>
      </c>
      <c r="E204" s="4">
        <f>$A204*_xlfn.NUMBERVALUE('[1]Rate Sheet'!E$172)</f>
        <v>550.13</v>
      </c>
      <c r="F204" s="4">
        <f>$A204*_xlfn.NUMBERVALUE('[1]Rate Sheet'!F$172)</f>
        <v>1100.26</v>
      </c>
      <c r="G204" s="4">
        <f>$A204*_xlfn.NUMBERVALUE('[1]Rate Sheet'!G$172)</f>
        <v>562.31000000000006</v>
      </c>
      <c r="H204" s="4">
        <f>$A204*_xlfn.NUMBERVALUE('[1]Rate Sheet'!H$172)</f>
        <v>562.31000000000006</v>
      </c>
      <c r="I204" s="4">
        <f>$A204*_xlfn.NUMBERVALUE('[1]Rate Sheet'!I$172)</f>
        <v>655.68999999999994</v>
      </c>
      <c r="J204" s="4">
        <f>$A204*_xlfn.NUMBERVALUE('[1]Rate Sheet'!J$172)</f>
        <v>503.44</v>
      </c>
      <c r="K204" s="4">
        <f>$A204*_xlfn.NUMBERVALUE('[1]Rate Sheet'!K$172)</f>
        <v>852.6</v>
      </c>
      <c r="L204" s="4">
        <f>$A204*_xlfn.NUMBERVALUE('[1]Rate Sheet'!L$172)</f>
        <v>781.55000000000007</v>
      </c>
      <c r="M204" s="4">
        <f>$A204*_xlfn.NUMBERVALUE('[1]Rate Sheet'!M$172)</f>
        <v>950.04</v>
      </c>
      <c r="N204" s="4">
        <f>$A204*_xlfn.NUMBERVALUE('[1]Rate Sheet'!N$172)</f>
        <v>1181.46</v>
      </c>
      <c r="O204" s="4">
        <f>$A204*_xlfn.NUMBERVALUE('[1]Rate Sheet'!O$172)</f>
        <v>680.05000000000007</v>
      </c>
      <c r="P204" s="4">
        <f>$A204*_xlfn.NUMBERVALUE('[1]Rate Sheet'!P$172)</f>
        <v>769.37</v>
      </c>
    </row>
    <row r="205" spans="1:16" x14ac:dyDescent="0.3">
      <c r="A205" s="2">
        <v>204</v>
      </c>
      <c r="B205" s="4">
        <f>$A205*_xlfn.NUMBERVALUE('[1]Rate Sheet'!B$172)</f>
        <v>301.92</v>
      </c>
      <c r="C205" s="4">
        <f>$A205*_xlfn.NUMBERVALUE('[1]Rate Sheet'!C$172)</f>
        <v>316.2</v>
      </c>
      <c r="D205" s="4">
        <f>$A205*_xlfn.NUMBERVALUE('[1]Rate Sheet'!D$172)</f>
        <v>328.44</v>
      </c>
      <c r="E205" s="4">
        <f>$A205*_xlfn.NUMBERVALUE('[1]Rate Sheet'!E$172)</f>
        <v>552.84</v>
      </c>
      <c r="F205" s="4">
        <f>$A205*_xlfn.NUMBERVALUE('[1]Rate Sheet'!F$172)</f>
        <v>1105.68</v>
      </c>
      <c r="G205" s="4">
        <f>$A205*_xlfn.NUMBERVALUE('[1]Rate Sheet'!G$172)</f>
        <v>565.08000000000004</v>
      </c>
      <c r="H205" s="4">
        <f>$A205*_xlfn.NUMBERVALUE('[1]Rate Sheet'!H$172)</f>
        <v>565.08000000000004</v>
      </c>
      <c r="I205" s="4">
        <f>$A205*_xlfn.NUMBERVALUE('[1]Rate Sheet'!I$172)</f>
        <v>658.92</v>
      </c>
      <c r="J205" s="4">
        <f>$A205*_xlfn.NUMBERVALUE('[1]Rate Sheet'!J$172)</f>
        <v>505.92</v>
      </c>
      <c r="K205" s="4">
        <f>$A205*_xlfn.NUMBERVALUE('[1]Rate Sheet'!K$172)</f>
        <v>856.80000000000007</v>
      </c>
      <c r="L205" s="4">
        <f>$A205*_xlfn.NUMBERVALUE('[1]Rate Sheet'!L$172)</f>
        <v>785.4</v>
      </c>
      <c r="M205" s="4">
        <f>$A205*_xlfn.NUMBERVALUE('[1]Rate Sheet'!M$172)</f>
        <v>954.71999999999991</v>
      </c>
      <c r="N205" s="4">
        <f>$A205*_xlfn.NUMBERVALUE('[1]Rate Sheet'!N$172)</f>
        <v>1187.28</v>
      </c>
      <c r="O205" s="4">
        <f>$A205*_xlfn.NUMBERVALUE('[1]Rate Sheet'!O$172)</f>
        <v>683.4</v>
      </c>
      <c r="P205" s="4">
        <f>$A205*_xlfn.NUMBERVALUE('[1]Rate Sheet'!P$172)</f>
        <v>773.16</v>
      </c>
    </row>
    <row r="206" spans="1:16" x14ac:dyDescent="0.3">
      <c r="A206" s="2">
        <v>205</v>
      </c>
      <c r="B206" s="4">
        <f>$A206*_xlfn.NUMBERVALUE('[1]Rate Sheet'!B$172)</f>
        <v>303.39999999999998</v>
      </c>
      <c r="C206" s="4">
        <f>$A206*_xlfn.NUMBERVALUE('[1]Rate Sheet'!C$172)</f>
        <v>317.75</v>
      </c>
      <c r="D206" s="4">
        <f>$A206*_xlfn.NUMBERVALUE('[1]Rate Sheet'!D$172)</f>
        <v>330.05</v>
      </c>
      <c r="E206" s="4">
        <f>$A206*_xlfn.NUMBERVALUE('[1]Rate Sheet'!E$172)</f>
        <v>555.54999999999995</v>
      </c>
      <c r="F206" s="4">
        <f>$A206*_xlfn.NUMBERVALUE('[1]Rate Sheet'!F$172)</f>
        <v>1111.0999999999999</v>
      </c>
      <c r="G206" s="4">
        <f>$A206*_xlfn.NUMBERVALUE('[1]Rate Sheet'!G$172)</f>
        <v>567.85</v>
      </c>
      <c r="H206" s="4">
        <f>$A206*_xlfn.NUMBERVALUE('[1]Rate Sheet'!H$172)</f>
        <v>567.85</v>
      </c>
      <c r="I206" s="4">
        <f>$A206*_xlfn.NUMBERVALUE('[1]Rate Sheet'!I$172)</f>
        <v>662.15</v>
      </c>
      <c r="J206" s="4">
        <f>$A206*_xlfn.NUMBERVALUE('[1]Rate Sheet'!J$172)</f>
        <v>508.4</v>
      </c>
      <c r="K206" s="4">
        <f>$A206*_xlfn.NUMBERVALUE('[1]Rate Sheet'!K$172)</f>
        <v>861</v>
      </c>
      <c r="L206" s="4">
        <f>$A206*_xlfn.NUMBERVALUE('[1]Rate Sheet'!L$172)</f>
        <v>789.25</v>
      </c>
      <c r="M206" s="4">
        <f>$A206*_xlfn.NUMBERVALUE('[1]Rate Sheet'!M$172)</f>
        <v>959.4</v>
      </c>
      <c r="N206" s="4">
        <f>$A206*_xlfn.NUMBERVALUE('[1]Rate Sheet'!N$172)</f>
        <v>1193.1000000000001</v>
      </c>
      <c r="O206" s="4">
        <f>$A206*_xlfn.NUMBERVALUE('[1]Rate Sheet'!O$172)</f>
        <v>686.75</v>
      </c>
      <c r="P206" s="4">
        <f>$A206*_xlfn.NUMBERVALUE('[1]Rate Sheet'!P$172)</f>
        <v>776.95</v>
      </c>
    </row>
    <row r="207" spans="1:16" x14ac:dyDescent="0.3">
      <c r="A207" s="2">
        <v>206</v>
      </c>
      <c r="B207" s="4">
        <f>$A207*_xlfn.NUMBERVALUE('[1]Rate Sheet'!B$172)</f>
        <v>304.88</v>
      </c>
      <c r="C207" s="4">
        <f>$A207*_xlfn.NUMBERVALUE('[1]Rate Sheet'!C$172)</f>
        <v>319.3</v>
      </c>
      <c r="D207" s="4">
        <f>$A207*_xlfn.NUMBERVALUE('[1]Rate Sheet'!D$172)</f>
        <v>331.66</v>
      </c>
      <c r="E207" s="4">
        <f>$A207*_xlfn.NUMBERVALUE('[1]Rate Sheet'!E$172)</f>
        <v>558.26</v>
      </c>
      <c r="F207" s="4">
        <f>$A207*_xlfn.NUMBERVALUE('[1]Rate Sheet'!F$172)</f>
        <v>1116.52</v>
      </c>
      <c r="G207" s="4">
        <f>$A207*_xlfn.NUMBERVALUE('[1]Rate Sheet'!G$172)</f>
        <v>570.62</v>
      </c>
      <c r="H207" s="4">
        <f>$A207*_xlfn.NUMBERVALUE('[1]Rate Sheet'!H$172)</f>
        <v>570.62</v>
      </c>
      <c r="I207" s="4">
        <f>$A207*_xlfn.NUMBERVALUE('[1]Rate Sheet'!I$172)</f>
        <v>665.38</v>
      </c>
      <c r="J207" s="4">
        <f>$A207*_xlfn.NUMBERVALUE('[1]Rate Sheet'!J$172)</f>
        <v>510.88</v>
      </c>
      <c r="K207" s="4">
        <f>$A207*_xlfn.NUMBERVALUE('[1]Rate Sheet'!K$172)</f>
        <v>865.2</v>
      </c>
      <c r="L207" s="4">
        <f>$A207*_xlfn.NUMBERVALUE('[1]Rate Sheet'!L$172)</f>
        <v>793.1</v>
      </c>
      <c r="M207" s="4">
        <f>$A207*_xlfn.NUMBERVALUE('[1]Rate Sheet'!M$172)</f>
        <v>964.07999999999993</v>
      </c>
      <c r="N207" s="4">
        <f>$A207*_xlfn.NUMBERVALUE('[1]Rate Sheet'!N$172)</f>
        <v>1198.92</v>
      </c>
      <c r="O207" s="4">
        <f>$A207*_xlfn.NUMBERVALUE('[1]Rate Sheet'!O$172)</f>
        <v>690.1</v>
      </c>
      <c r="P207" s="4">
        <f>$A207*_xlfn.NUMBERVALUE('[1]Rate Sheet'!P$172)</f>
        <v>780.74</v>
      </c>
    </row>
    <row r="208" spans="1:16" x14ac:dyDescent="0.3">
      <c r="A208" s="2">
        <v>207</v>
      </c>
      <c r="B208" s="4">
        <f>$A208*_xlfn.NUMBERVALUE('[1]Rate Sheet'!B$172)</f>
        <v>306.36</v>
      </c>
      <c r="C208" s="4">
        <f>$A208*_xlfn.NUMBERVALUE('[1]Rate Sheet'!C$172)</f>
        <v>320.85000000000002</v>
      </c>
      <c r="D208" s="4">
        <f>$A208*_xlfn.NUMBERVALUE('[1]Rate Sheet'!D$172)</f>
        <v>333.27000000000004</v>
      </c>
      <c r="E208" s="4">
        <f>$A208*_xlfn.NUMBERVALUE('[1]Rate Sheet'!E$172)</f>
        <v>560.97</v>
      </c>
      <c r="F208" s="4">
        <f>$A208*_xlfn.NUMBERVALUE('[1]Rate Sheet'!F$172)</f>
        <v>1121.94</v>
      </c>
      <c r="G208" s="4">
        <f>$A208*_xlfn.NUMBERVALUE('[1]Rate Sheet'!G$172)</f>
        <v>573.39</v>
      </c>
      <c r="H208" s="4">
        <f>$A208*_xlfn.NUMBERVALUE('[1]Rate Sheet'!H$172)</f>
        <v>573.39</v>
      </c>
      <c r="I208" s="4">
        <f>$A208*_xlfn.NUMBERVALUE('[1]Rate Sheet'!I$172)</f>
        <v>668.61</v>
      </c>
      <c r="J208" s="4">
        <f>$A208*_xlfn.NUMBERVALUE('[1]Rate Sheet'!J$172)</f>
        <v>513.36</v>
      </c>
      <c r="K208" s="4">
        <f>$A208*_xlfn.NUMBERVALUE('[1]Rate Sheet'!K$172)</f>
        <v>869.40000000000009</v>
      </c>
      <c r="L208" s="4">
        <f>$A208*_xlfn.NUMBERVALUE('[1]Rate Sheet'!L$172)</f>
        <v>796.95</v>
      </c>
      <c r="M208" s="4">
        <f>$A208*_xlfn.NUMBERVALUE('[1]Rate Sheet'!M$172)</f>
        <v>968.76</v>
      </c>
      <c r="N208" s="4">
        <f>$A208*_xlfn.NUMBERVALUE('[1]Rate Sheet'!N$172)</f>
        <v>1204.74</v>
      </c>
      <c r="O208" s="4">
        <f>$A208*_xlfn.NUMBERVALUE('[1]Rate Sheet'!O$172)</f>
        <v>693.45</v>
      </c>
      <c r="P208" s="4">
        <f>$A208*_xlfn.NUMBERVALUE('[1]Rate Sheet'!P$172)</f>
        <v>784.53</v>
      </c>
    </row>
    <row r="209" spans="1:16" x14ac:dyDescent="0.3">
      <c r="A209" s="2">
        <v>208</v>
      </c>
      <c r="B209" s="4">
        <f>$A209*_xlfn.NUMBERVALUE('[1]Rate Sheet'!B$172)</f>
        <v>307.83999999999997</v>
      </c>
      <c r="C209" s="4">
        <f>$A209*_xlfn.NUMBERVALUE('[1]Rate Sheet'!C$172)</f>
        <v>322.40000000000003</v>
      </c>
      <c r="D209" s="4">
        <f>$A209*_xlfn.NUMBERVALUE('[1]Rate Sheet'!D$172)</f>
        <v>334.88</v>
      </c>
      <c r="E209" s="4">
        <f>$A209*_xlfn.NUMBERVALUE('[1]Rate Sheet'!E$172)</f>
        <v>563.67999999999995</v>
      </c>
      <c r="F209" s="4">
        <f>$A209*_xlfn.NUMBERVALUE('[1]Rate Sheet'!F$172)</f>
        <v>1127.3599999999999</v>
      </c>
      <c r="G209" s="4">
        <f>$A209*_xlfn.NUMBERVALUE('[1]Rate Sheet'!G$172)</f>
        <v>576.16</v>
      </c>
      <c r="H209" s="4">
        <f>$A209*_xlfn.NUMBERVALUE('[1]Rate Sheet'!H$172)</f>
        <v>576.16</v>
      </c>
      <c r="I209" s="4">
        <f>$A209*_xlfn.NUMBERVALUE('[1]Rate Sheet'!I$172)</f>
        <v>671.84</v>
      </c>
      <c r="J209" s="4">
        <f>$A209*_xlfn.NUMBERVALUE('[1]Rate Sheet'!J$172)</f>
        <v>515.84</v>
      </c>
      <c r="K209" s="4">
        <f>$A209*_xlfn.NUMBERVALUE('[1]Rate Sheet'!K$172)</f>
        <v>873.6</v>
      </c>
      <c r="L209" s="4">
        <f>$A209*_xlfn.NUMBERVALUE('[1]Rate Sheet'!L$172)</f>
        <v>800.80000000000007</v>
      </c>
      <c r="M209" s="4">
        <f>$A209*_xlfn.NUMBERVALUE('[1]Rate Sheet'!M$172)</f>
        <v>973.43999999999994</v>
      </c>
      <c r="N209" s="4">
        <f>$A209*_xlfn.NUMBERVALUE('[1]Rate Sheet'!N$172)</f>
        <v>1210.56</v>
      </c>
      <c r="O209" s="4">
        <f>$A209*_xlfn.NUMBERVALUE('[1]Rate Sheet'!O$172)</f>
        <v>696.80000000000007</v>
      </c>
      <c r="P209" s="4">
        <f>$A209*_xlfn.NUMBERVALUE('[1]Rate Sheet'!P$172)</f>
        <v>788.32</v>
      </c>
    </row>
    <row r="210" spans="1:16" x14ac:dyDescent="0.3">
      <c r="A210" s="2">
        <v>209</v>
      </c>
      <c r="B210" s="4">
        <f>$A210*_xlfn.NUMBERVALUE('[1]Rate Sheet'!B$172)</f>
        <v>309.32</v>
      </c>
      <c r="C210" s="4">
        <f>$A210*_xlfn.NUMBERVALUE('[1]Rate Sheet'!C$172)</f>
        <v>323.95</v>
      </c>
      <c r="D210" s="4">
        <f>$A210*_xlfn.NUMBERVALUE('[1]Rate Sheet'!D$172)</f>
        <v>336.49</v>
      </c>
      <c r="E210" s="4">
        <f>$A210*_xlfn.NUMBERVALUE('[1]Rate Sheet'!E$172)</f>
        <v>566.39</v>
      </c>
      <c r="F210" s="4">
        <f>$A210*_xlfn.NUMBERVALUE('[1]Rate Sheet'!F$172)</f>
        <v>1132.78</v>
      </c>
      <c r="G210" s="4">
        <f>$A210*_xlfn.NUMBERVALUE('[1]Rate Sheet'!G$172)</f>
        <v>578.92999999999995</v>
      </c>
      <c r="H210" s="4">
        <f>$A210*_xlfn.NUMBERVALUE('[1]Rate Sheet'!H$172)</f>
        <v>578.92999999999995</v>
      </c>
      <c r="I210" s="4">
        <f>$A210*_xlfn.NUMBERVALUE('[1]Rate Sheet'!I$172)</f>
        <v>675.07</v>
      </c>
      <c r="J210" s="4">
        <f>$A210*_xlfn.NUMBERVALUE('[1]Rate Sheet'!J$172)</f>
        <v>518.32000000000005</v>
      </c>
      <c r="K210" s="4">
        <f>$A210*_xlfn.NUMBERVALUE('[1]Rate Sheet'!K$172)</f>
        <v>877.80000000000007</v>
      </c>
      <c r="L210" s="4">
        <f>$A210*_xlfn.NUMBERVALUE('[1]Rate Sheet'!L$172)</f>
        <v>804.65</v>
      </c>
      <c r="M210" s="4">
        <f>$A210*_xlfn.NUMBERVALUE('[1]Rate Sheet'!M$172)</f>
        <v>978.11999999999989</v>
      </c>
      <c r="N210" s="4">
        <f>$A210*_xlfn.NUMBERVALUE('[1]Rate Sheet'!N$172)</f>
        <v>1216.3800000000001</v>
      </c>
      <c r="O210" s="4">
        <f>$A210*_xlfn.NUMBERVALUE('[1]Rate Sheet'!O$172)</f>
        <v>700.15</v>
      </c>
      <c r="P210" s="4">
        <f>$A210*_xlfn.NUMBERVALUE('[1]Rate Sheet'!P$172)</f>
        <v>792.11</v>
      </c>
    </row>
    <row r="211" spans="1:16" x14ac:dyDescent="0.3">
      <c r="A211" s="2">
        <v>210</v>
      </c>
      <c r="B211" s="4">
        <f>$A211*_xlfn.NUMBERVALUE('[1]Rate Sheet'!B$172)</f>
        <v>310.8</v>
      </c>
      <c r="C211" s="4">
        <f>$A211*_xlfn.NUMBERVALUE('[1]Rate Sheet'!C$172)</f>
        <v>325.5</v>
      </c>
      <c r="D211" s="4">
        <f>$A211*_xlfn.NUMBERVALUE('[1]Rate Sheet'!D$172)</f>
        <v>338.1</v>
      </c>
      <c r="E211" s="4">
        <f>$A211*_xlfn.NUMBERVALUE('[1]Rate Sheet'!E$172)</f>
        <v>569.1</v>
      </c>
      <c r="F211" s="4">
        <f>$A211*_xlfn.NUMBERVALUE('[1]Rate Sheet'!F$172)</f>
        <v>1138.2</v>
      </c>
      <c r="G211" s="4">
        <f>$A211*_xlfn.NUMBERVALUE('[1]Rate Sheet'!G$172)</f>
        <v>581.70000000000005</v>
      </c>
      <c r="H211" s="4">
        <f>$A211*_xlfn.NUMBERVALUE('[1]Rate Sheet'!H$172)</f>
        <v>581.70000000000005</v>
      </c>
      <c r="I211" s="4">
        <f>$A211*_xlfn.NUMBERVALUE('[1]Rate Sheet'!I$172)</f>
        <v>678.3</v>
      </c>
      <c r="J211" s="4">
        <f>$A211*_xlfn.NUMBERVALUE('[1]Rate Sheet'!J$172)</f>
        <v>520.79999999999995</v>
      </c>
      <c r="K211" s="4">
        <f>$A211*_xlfn.NUMBERVALUE('[1]Rate Sheet'!K$172)</f>
        <v>882</v>
      </c>
      <c r="L211" s="4">
        <f>$A211*_xlfn.NUMBERVALUE('[1]Rate Sheet'!L$172)</f>
        <v>808.5</v>
      </c>
      <c r="M211" s="4">
        <f>$A211*_xlfn.NUMBERVALUE('[1]Rate Sheet'!M$172)</f>
        <v>982.8</v>
      </c>
      <c r="N211" s="4">
        <f>$A211*_xlfn.NUMBERVALUE('[1]Rate Sheet'!N$172)</f>
        <v>1222.2</v>
      </c>
      <c r="O211" s="4">
        <f>$A211*_xlfn.NUMBERVALUE('[1]Rate Sheet'!O$172)</f>
        <v>703.5</v>
      </c>
      <c r="P211" s="4">
        <f>$A211*_xlfn.NUMBERVALUE('[1]Rate Sheet'!P$172)</f>
        <v>795.9</v>
      </c>
    </row>
    <row r="212" spans="1:16" x14ac:dyDescent="0.3">
      <c r="A212" s="2">
        <v>211</v>
      </c>
      <c r="B212" s="4">
        <f>$A212*_xlfn.NUMBERVALUE('[1]Rate Sheet'!B$172)</f>
        <v>312.27999999999997</v>
      </c>
      <c r="C212" s="4">
        <f>$A212*_xlfn.NUMBERVALUE('[1]Rate Sheet'!C$172)</f>
        <v>327.05</v>
      </c>
      <c r="D212" s="4">
        <f>$A212*_xlfn.NUMBERVALUE('[1]Rate Sheet'!D$172)</f>
        <v>339.71000000000004</v>
      </c>
      <c r="E212" s="4">
        <f>$A212*_xlfn.NUMBERVALUE('[1]Rate Sheet'!E$172)</f>
        <v>571.80999999999995</v>
      </c>
      <c r="F212" s="4">
        <f>$A212*_xlfn.NUMBERVALUE('[1]Rate Sheet'!F$172)</f>
        <v>1143.6199999999999</v>
      </c>
      <c r="G212" s="4">
        <f>$A212*_xlfn.NUMBERVALUE('[1]Rate Sheet'!G$172)</f>
        <v>584.47</v>
      </c>
      <c r="H212" s="4">
        <f>$A212*_xlfn.NUMBERVALUE('[1]Rate Sheet'!H$172)</f>
        <v>584.47</v>
      </c>
      <c r="I212" s="4">
        <f>$A212*_xlfn.NUMBERVALUE('[1]Rate Sheet'!I$172)</f>
        <v>681.53</v>
      </c>
      <c r="J212" s="4">
        <f>$A212*_xlfn.NUMBERVALUE('[1]Rate Sheet'!J$172)</f>
        <v>523.28</v>
      </c>
      <c r="K212" s="4">
        <f>$A212*_xlfn.NUMBERVALUE('[1]Rate Sheet'!K$172)</f>
        <v>886.2</v>
      </c>
      <c r="L212" s="4">
        <f>$A212*_xlfn.NUMBERVALUE('[1]Rate Sheet'!L$172)</f>
        <v>812.35</v>
      </c>
      <c r="M212" s="4">
        <f>$A212*_xlfn.NUMBERVALUE('[1]Rate Sheet'!M$172)</f>
        <v>987.4799999999999</v>
      </c>
      <c r="N212" s="4">
        <f>$A212*_xlfn.NUMBERVALUE('[1]Rate Sheet'!N$172)</f>
        <v>1228.02</v>
      </c>
      <c r="O212" s="4">
        <f>$A212*_xlfn.NUMBERVALUE('[1]Rate Sheet'!O$172)</f>
        <v>706.85</v>
      </c>
      <c r="P212" s="4">
        <f>$A212*_xlfn.NUMBERVALUE('[1]Rate Sheet'!P$172)</f>
        <v>799.69</v>
      </c>
    </row>
    <row r="213" spans="1:16" x14ac:dyDescent="0.3">
      <c r="A213" s="2">
        <v>212</v>
      </c>
      <c r="B213" s="4">
        <f>$A213*_xlfn.NUMBERVALUE('[1]Rate Sheet'!B$172)</f>
        <v>313.76</v>
      </c>
      <c r="C213" s="4">
        <f>$A213*_xlfn.NUMBERVALUE('[1]Rate Sheet'!C$172)</f>
        <v>328.6</v>
      </c>
      <c r="D213" s="4">
        <f>$A213*_xlfn.NUMBERVALUE('[1]Rate Sheet'!D$172)</f>
        <v>341.32</v>
      </c>
      <c r="E213" s="4">
        <f>$A213*_xlfn.NUMBERVALUE('[1]Rate Sheet'!E$172)</f>
        <v>574.52</v>
      </c>
      <c r="F213" s="4">
        <f>$A213*_xlfn.NUMBERVALUE('[1]Rate Sheet'!F$172)</f>
        <v>1149.04</v>
      </c>
      <c r="G213" s="4">
        <f>$A213*_xlfn.NUMBERVALUE('[1]Rate Sheet'!G$172)</f>
        <v>587.24</v>
      </c>
      <c r="H213" s="4">
        <f>$A213*_xlfn.NUMBERVALUE('[1]Rate Sheet'!H$172)</f>
        <v>587.24</v>
      </c>
      <c r="I213" s="4">
        <f>$A213*_xlfn.NUMBERVALUE('[1]Rate Sheet'!I$172)</f>
        <v>684.76</v>
      </c>
      <c r="J213" s="4">
        <f>$A213*_xlfn.NUMBERVALUE('[1]Rate Sheet'!J$172)</f>
        <v>525.76</v>
      </c>
      <c r="K213" s="4">
        <f>$A213*_xlfn.NUMBERVALUE('[1]Rate Sheet'!K$172)</f>
        <v>890.40000000000009</v>
      </c>
      <c r="L213" s="4">
        <f>$A213*_xlfn.NUMBERVALUE('[1]Rate Sheet'!L$172)</f>
        <v>816.2</v>
      </c>
      <c r="M213" s="4">
        <f>$A213*_xlfn.NUMBERVALUE('[1]Rate Sheet'!M$172)</f>
        <v>992.16</v>
      </c>
      <c r="N213" s="4">
        <f>$A213*_xlfn.NUMBERVALUE('[1]Rate Sheet'!N$172)</f>
        <v>1233.8400000000001</v>
      </c>
      <c r="O213" s="4">
        <f>$A213*_xlfn.NUMBERVALUE('[1]Rate Sheet'!O$172)</f>
        <v>710.2</v>
      </c>
      <c r="P213" s="4">
        <f>$A213*_xlfn.NUMBERVALUE('[1]Rate Sheet'!P$172)</f>
        <v>803.48</v>
      </c>
    </row>
    <row r="214" spans="1:16" x14ac:dyDescent="0.3">
      <c r="A214" s="2">
        <v>213</v>
      </c>
      <c r="B214" s="4">
        <f>$A214*_xlfn.NUMBERVALUE('[1]Rate Sheet'!B$172)</f>
        <v>315.24</v>
      </c>
      <c r="C214" s="4">
        <f>$A214*_xlfn.NUMBERVALUE('[1]Rate Sheet'!C$172)</f>
        <v>330.15000000000003</v>
      </c>
      <c r="D214" s="4">
        <f>$A214*_xlfn.NUMBERVALUE('[1]Rate Sheet'!D$172)</f>
        <v>342.93</v>
      </c>
      <c r="E214" s="4">
        <f>$A214*_xlfn.NUMBERVALUE('[1]Rate Sheet'!E$172)</f>
        <v>577.23</v>
      </c>
      <c r="F214" s="4">
        <f>$A214*_xlfn.NUMBERVALUE('[1]Rate Sheet'!F$172)</f>
        <v>1154.46</v>
      </c>
      <c r="G214" s="4">
        <f>$A214*_xlfn.NUMBERVALUE('[1]Rate Sheet'!G$172)</f>
        <v>590.01</v>
      </c>
      <c r="H214" s="4">
        <f>$A214*_xlfn.NUMBERVALUE('[1]Rate Sheet'!H$172)</f>
        <v>590.01</v>
      </c>
      <c r="I214" s="4">
        <f>$A214*_xlfn.NUMBERVALUE('[1]Rate Sheet'!I$172)</f>
        <v>687.99</v>
      </c>
      <c r="J214" s="4">
        <f>$A214*_xlfn.NUMBERVALUE('[1]Rate Sheet'!J$172)</f>
        <v>528.24</v>
      </c>
      <c r="K214" s="4">
        <f>$A214*_xlfn.NUMBERVALUE('[1]Rate Sheet'!K$172)</f>
        <v>894.6</v>
      </c>
      <c r="L214" s="4">
        <f>$A214*_xlfn.NUMBERVALUE('[1]Rate Sheet'!L$172)</f>
        <v>820.05000000000007</v>
      </c>
      <c r="M214" s="4">
        <f>$A214*_xlfn.NUMBERVALUE('[1]Rate Sheet'!M$172)</f>
        <v>996.83999999999992</v>
      </c>
      <c r="N214" s="4">
        <f>$A214*_xlfn.NUMBERVALUE('[1]Rate Sheet'!N$172)</f>
        <v>1239.6600000000001</v>
      </c>
      <c r="O214" s="4">
        <f>$A214*_xlfn.NUMBERVALUE('[1]Rate Sheet'!O$172)</f>
        <v>713.55000000000007</v>
      </c>
      <c r="P214" s="4">
        <f>$A214*_xlfn.NUMBERVALUE('[1]Rate Sheet'!P$172)</f>
        <v>807.27</v>
      </c>
    </row>
    <row r="215" spans="1:16" x14ac:dyDescent="0.3">
      <c r="A215" s="2">
        <v>214</v>
      </c>
      <c r="B215" s="4">
        <f>$A215*_xlfn.NUMBERVALUE('[1]Rate Sheet'!B$172)</f>
        <v>316.71999999999997</v>
      </c>
      <c r="C215" s="4">
        <f>$A215*_xlfn.NUMBERVALUE('[1]Rate Sheet'!C$172)</f>
        <v>331.7</v>
      </c>
      <c r="D215" s="4">
        <f>$A215*_xlfn.NUMBERVALUE('[1]Rate Sheet'!D$172)</f>
        <v>344.54</v>
      </c>
      <c r="E215" s="4">
        <f>$A215*_xlfn.NUMBERVALUE('[1]Rate Sheet'!E$172)</f>
        <v>579.93999999999994</v>
      </c>
      <c r="F215" s="4">
        <f>$A215*_xlfn.NUMBERVALUE('[1]Rate Sheet'!F$172)</f>
        <v>1159.8799999999999</v>
      </c>
      <c r="G215" s="4">
        <f>$A215*_xlfn.NUMBERVALUE('[1]Rate Sheet'!G$172)</f>
        <v>592.78</v>
      </c>
      <c r="H215" s="4">
        <f>$A215*_xlfn.NUMBERVALUE('[1]Rate Sheet'!H$172)</f>
        <v>592.78</v>
      </c>
      <c r="I215" s="4">
        <f>$A215*_xlfn.NUMBERVALUE('[1]Rate Sheet'!I$172)</f>
        <v>691.22</v>
      </c>
      <c r="J215" s="4">
        <f>$A215*_xlfn.NUMBERVALUE('[1]Rate Sheet'!J$172)</f>
        <v>530.72</v>
      </c>
      <c r="K215" s="4">
        <f>$A215*_xlfn.NUMBERVALUE('[1]Rate Sheet'!K$172)</f>
        <v>898.80000000000007</v>
      </c>
      <c r="L215" s="4">
        <f>$A215*_xlfn.NUMBERVALUE('[1]Rate Sheet'!L$172)</f>
        <v>823.9</v>
      </c>
      <c r="M215" s="4">
        <f>$A215*_xlfn.NUMBERVALUE('[1]Rate Sheet'!M$172)</f>
        <v>1001.52</v>
      </c>
      <c r="N215" s="4">
        <f>$A215*_xlfn.NUMBERVALUE('[1]Rate Sheet'!N$172)</f>
        <v>1245.48</v>
      </c>
      <c r="O215" s="4">
        <f>$A215*_xlfn.NUMBERVALUE('[1]Rate Sheet'!O$172)</f>
        <v>716.9</v>
      </c>
      <c r="P215" s="4">
        <f>$A215*_xlfn.NUMBERVALUE('[1]Rate Sheet'!P$172)</f>
        <v>811.06000000000006</v>
      </c>
    </row>
    <row r="216" spans="1:16" x14ac:dyDescent="0.3">
      <c r="A216" s="2">
        <v>215</v>
      </c>
      <c r="B216" s="4">
        <f>$A216*_xlfn.NUMBERVALUE('[1]Rate Sheet'!B$172)</f>
        <v>318.2</v>
      </c>
      <c r="C216" s="4">
        <f>$A216*_xlfn.NUMBERVALUE('[1]Rate Sheet'!C$172)</f>
        <v>333.25</v>
      </c>
      <c r="D216" s="4">
        <f>$A216*_xlfn.NUMBERVALUE('[1]Rate Sheet'!D$172)</f>
        <v>346.15000000000003</v>
      </c>
      <c r="E216" s="4">
        <f>$A216*_xlfn.NUMBERVALUE('[1]Rate Sheet'!E$172)</f>
        <v>582.65</v>
      </c>
      <c r="F216" s="4">
        <f>$A216*_xlfn.NUMBERVALUE('[1]Rate Sheet'!F$172)</f>
        <v>1165.3</v>
      </c>
      <c r="G216" s="4">
        <f>$A216*_xlfn.NUMBERVALUE('[1]Rate Sheet'!G$172)</f>
        <v>595.54999999999995</v>
      </c>
      <c r="H216" s="4">
        <f>$A216*_xlfn.NUMBERVALUE('[1]Rate Sheet'!H$172)</f>
        <v>595.54999999999995</v>
      </c>
      <c r="I216" s="4">
        <f>$A216*_xlfn.NUMBERVALUE('[1]Rate Sheet'!I$172)</f>
        <v>694.45</v>
      </c>
      <c r="J216" s="4">
        <f>$A216*_xlfn.NUMBERVALUE('[1]Rate Sheet'!J$172)</f>
        <v>533.20000000000005</v>
      </c>
      <c r="K216" s="4">
        <f>$A216*_xlfn.NUMBERVALUE('[1]Rate Sheet'!K$172)</f>
        <v>903</v>
      </c>
      <c r="L216" s="4">
        <f>$A216*_xlfn.NUMBERVALUE('[1]Rate Sheet'!L$172)</f>
        <v>827.75</v>
      </c>
      <c r="M216" s="4">
        <f>$A216*_xlfn.NUMBERVALUE('[1]Rate Sheet'!M$172)</f>
        <v>1006.1999999999999</v>
      </c>
      <c r="N216" s="4">
        <f>$A216*_xlfn.NUMBERVALUE('[1]Rate Sheet'!N$172)</f>
        <v>1251.3</v>
      </c>
      <c r="O216" s="4">
        <f>$A216*_xlfn.NUMBERVALUE('[1]Rate Sheet'!O$172)</f>
        <v>720.25</v>
      </c>
      <c r="P216" s="4">
        <f>$A216*_xlfn.NUMBERVALUE('[1]Rate Sheet'!P$172)</f>
        <v>814.85</v>
      </c>
    </row>
    <row r="217" spans="1:16" x14ac:dyDescent="0.3">
      <c r="A217" s="2">
        <v>216</v>
      </c>
      <c r="B217" s="4">
        <f>$A217*_xlfn.NUMBERVALUE('[1]Rate Sheet'!B$172)</f>
        <v>319.68</v>
      </c>
      <c r="C217" s="4">
        <f>$A217*_xlfn.NUMBERVALUE('[1]Rate Sheet'!C$172)</f>
        <v>334.8</v>
      </c>
      <c r="D217" s="4">
        <f>$A217*_xlfn.NUMBERVALUE('[1]Rate Sheet'!D$172)</f>
        <v>347.76000000000005</v>
      </c>
      <c r="E217" s="4">
        <f>$A217*_xlfn.NUMBERVALUE('[1]Rate Sheet'!E$172)</f>
        <v>585.36</v>
      </c>
      <c r="F217" s="4">
        <f>$A217*_xlfn.NUMBERVALUE('[1]Rate Sheet'!F$172)</f>
        <v>1170.72</v>
      </c>
      <c r="G217" s="4">
        <f>$A217*_xlfn.NUMBERVALUE('[1]Rate Sheet'!G$172)</f>
        <v>598.32000000000005</v>
      </c>
      <c r="H217" s="4">
        <f>$A217*_xlfn.NUMBERVALUE('[1]Rate Sheet'!H$172)</f>
        <v>598.32000000000005</v>
      </c>
      <c r="I217" s="4">
        <f>$A217*_xlfn.NUMBERVALUE('[1]Rate Sheet'!I$172)</f>
        <v>697.68</v>
      </c>
      <c r="J217" s="4">
        <f>$A217*_xlfn.NUMBERVALUE('[1]Rate Sheet'!J$172)</f>
        <v>535.67999999999995</v>
      </c>
      <c r="K217" s="4">
        <f>$A217*_xlfn.NUMBERVALUE('[1]Rate Sheet'!K$172)</f>
        <v>907.2</v>
      </c>
      <c r="L217" s="4">
        <f>$A217*_xlfn.NUMBERVALUE('[1]Rate Sheet'!L$172)</f>
        <v>831.6</v>
      </c>
      <c r="M217" s="4">
        <f>$A217*_xlfn.NUMBERVALUE('[1]Rate Sheet'!M$172)</f>
        <v>1010.8799999999999</v>
      </c>
      <c r="N217" s="4">
        <f>$A217*_xlfn.NUMBERVALUE('[1]Rate Sheet'!N$172)</f>
        <v>1257.1200000000001</v>
      </c>
      <c r="O217" s="4">
        <f>$A217*_xlfn.NUMBERVALUE('[1]Rate Sheet'!O$172)</f>
        <v>723.6</v>
      </c>
      <c r="P217" s="4">
        <f>$A217*_xlfn.NUMBERVALUE('[1]Rate Sheet'!P$172)</f>
        <v>818.64</v>
      </c>
    </row>
    <row r="218" spans="1:16" x14ac:dyDescent="0.3">
      <c r="A218" s="2">
        <v>217</v>
      </c>
      <c r="B218" s="4">
        <f>$A218*_xlfn.NUMBERVALUE('[1]Rate Sheet'!B$172)</f>
        <v>321.15999999999997</v>
      </c>
      <c r="C218" s="4">
        <f>$A218*_xlfn.NUMBERVALUE('[1]Rate Sheet'!C$172)</f>
        <v>336.35</v>
      </c>
      <c r="D218" s="4">
        <f>$A218*_xlfn.NUMBERVALUE('[1]Rate Sheet'!D$172)</f>
        <v>349.37</v>
      </c>
      <c r="E218" s="4">
        <f>$A218*_xlfn.NUMBERVALUE('[1]Rate Sheet'!E$172)</f>
        <v>588.06999999999994</v>
      </c>
      <c r="F218" s="4">
        <f>$A218*_xlfn.NUMBERVALUE('[1]Rate Sheet'!F$172)</f>
        <v>1176.1399999999999</v>
      </c>
      <c r="G218" s="4">
        <f>$A218*_xlfn.NUMBERVALUE('[1]Rate Sheet'!G$172)</f>
        <v>601.09</v>
      </c>
      <c r="H218" s="4">
        <f>$A218*_xlfn.NUMBERVALUE('[1]Rate Sheet'!H$172)</f>
        <v>601.09</v>
      </c>
      <c r="I218" s="4">
        <f>$A218*_xlfn.NUMBERVALUE('[1]Rate Sheet'!I$172)</f>
        <v>700.91</v>
      </c>
      <c r="J218" s="4">
        <f>$A218*_xlfn.NUMBERVALUE('[1]Rate Sheet'!J$172)</f>
        <v>538.16</v>
      </c>
      <c r="K218" s="4">
        <f>$A218*_xlfn.NUMBERVALUE('[1]Rate Sheet'!K$172)</f>
        <v>911.40000000000009</v>
      </c>
      <c r="L218" s="4">
        <f>$A218*_xlfn.NUMBERVALUE('[1]Rate Sheet'!L$172)</f>
        <v>835.45</v>
      </c>
      <c r="M218" s="4">
        <f>$A218*_xlfn.NUMBERVALUE('[1]Rate Sheet'!M$172)</f>
        <v>1015.56</v>
      </c>
      <c r="N218" s="4">
        <f>$A218*_xlfn.NUMBERVALUE('[1]Rate Sheet'!N$172)</f>
        <v>1262.94</v>
      </c>
      <c r="O218" s="4">
        <f>$A218*_xlfn.NUMBERVALUE('[1]Rate Sheet'!O$172)</f>
        <v>726.95</v>
      </c>
      <c r="P218" s="4">
        <f>$A218*_xlfn.NUMBERVALUE('[1]Rate Sheet'!P$172)</f>
        <v>822.43000000000006</v>
      </c>
    </row>
    <row r="219" spans="1:16" x14ac:dyDescent="0.3">
      <c r="A219" s="2">
        <v>218</v>
      </c>
      <c r="B219" s="4">
        <f>$A219*_xlfn.NUMBERVALUE('[1]Rate Sheet'!B$172)</f>
        <v>322.64</v>
      </c>
      <c r="C219" s="4">
        <f>$A219*_xlfn.NUMBERVALUE('[1]Rate Sheet'!C$172)</f>
        <v>337.90000000000003</v>
      </c>
      <c r="D219" s="4">
        <f>$A219*_xlfn.NUMBERVALUE('[1]Rate Sheet'!D$172)</f>
        <v>350.98</v>
      </c>
      <c r="E219" s="4">
        <f>$A219*_xlfn.NUMBERVALUE('[1]Rate Sheet'!E$172)</f>
        <v>590.78</v>
      </c>
      <c r="F219" s="4">
        <f>$A219*_xlfn.NUMBERVALUE('[1]Rate Sheet'!F$172)</f>
        <v>1181.56</v>
      </c>
      <c r="G219" s="4">
        <f>$A219*_xlfn.NUMBERVALUE('[1]Rate Sheet'!G$172)</f>
        <v>603.86</v>
      </c>
      <c r="H219" s="4">
        <f>$A219*_xlfn.NUMBERVALUE('[1]Rate Sheet'!H$172)</f>
        <v>603.86</v>
      </c>
      <c r="I219" s="4">
        <f>$A219*_xlfn.NUMBERVALUE('[1]Rate Sheet'!I$172)</f>
        <v>704.14</v>
      </c>
      <c r="J219" s="4">
        <f>$A219*_xlfn.NUMBERVALUE('[1]Rate Sheet'!J$172)</f>
        <v>540.64</v>
      </c>
      <c r="K219" s="4">
        <f>$A219*_xlfn.NUMBERVALUE('[1]Rate Sheet'!K$172)</f>
        <v>915.6</v>
      </c>
      <c r="L219" s="4">
        <f>$A219*_xlfn.NUMBERVALUE('[1]Rate Sheet'!L$172)</f>
        <v>839.30000000000007</v>
      </c>
      <c r="M219" s="4">
        <f>$A219*_xlfn.NUMBERVALUE('[1]Rate Sheet'!M$172)</f>
        <v>1020.2399999999999</v>
      </c>
      <c r="N219" s="4">
        <f>$A219*_xlfn.NUMBERVALUE('[1]Rate Sheet'!N$172)</f>
        <v>1268.76</v>
      </c>
      <c r="O219" s="4">
        <f>$A219*_xlfn.NUMBERVALUE('[1]Rate Sheet'!O$172)</f>
        <v>730.30000000000007</v>
      </c>
      <c r="P219" s="4">
        <f>$A219*_xlfn.NUMBERVALUE('[1]Rate Sheet'!P$172)</f>
        <v>826.22</v>
      </c>
    </row>
    <row r="220" spans="1:16" x14ac:dyDescent="0.3">
      <c r="A220" s="2">
        <v>219</v>
      </c>
      <c r="B220" s="4">
        <f>$A220*_xlfn.NUMBERVALUE('[1]Rate Sheet'!B$172)</f>
        <v>324.12</v>
      </c>
      <c r="C220" s="4">
        <f>$A220*_xlfn.NUMBERVALUE('[1]Rate Sheet'!C$172)</f>
        <v>339.45</v>
      </c>
      <c r="D220" s="4">
        <f>$A220*_xlfn.NUMBERVALUE('[1]Rate Sheet'!D$172)</f>
        <v>352.59000000000003</v>
      </c>
      <c r="E220" s="4">
        <f>$A220*_xlfn.NUMBERVALUE('[1]Rate Sheet'!E$172)</f>
        <v>593.49</v>
      </c>
      <c r="F220" s="4">
        <f>$A220*_xlfn.NUMBERVALUE('[1]Rate Sheet'!F$172)</f>
        <v>1186.98</v>
      </c>
      <c r="G220" s="4">
        <f>$A220*_xlfn.NUMBERVALUE('[1]Rate Sheet'!G$172)</f>
        <v>606.63</v>
      </c>
      <c r="H220" s="4">
        <f>$A220*_xlfn.NUMBERVALUE('[1]Rate Sheet'!H$172)</f>
        <v>606.63</v>
      </c>
      <c r="I220" s="4">
        <f>$A220*_xlfn.NUMBERVALUE('[1]Rate Sheet'!I$172)</f>
        <v>707.37</v>
      </c>
      <c r="J220" s="4">
        <f>$A220*_xlfn.NUMBERVALUE('[1]Rate Sheet'!J$172)</f>
        <v>543.12</v>
      </c>
      <c r="K220" s="4">
        <f>$A220*_xlfn.NUMBERVALUE('[1]Rate Sheet'!K$172)</f>
        <v>919.80000000000007</v>
      </c>
      <c r="L220" s="4">
        <f>$A220*_xlfn.NUMBERVALUE('[1]Rate Sheet'!L$172)</f>
        <v>843.15</v>
      </c>
      <c r="M220" s="4">
        <f>$A220*_xlfn.NUMBERVALUE('[1]Rate Sheet'!M$172)</f>
        <v>1024.9199999999998</v>
      </c>
      <c r="N220" s="4">
        <f>$A220*_xlfn.NUMBERVALUE('[1]Rate Sheet'!N$172)</f>
        <v>1274.5800000000002</v>
      </c>
      <c r="O220" s="4">
        <f>$A220*_xlfn.NUMBERVALUE('[1]Rate Sheet'!O$172)</f>
        <v>733.65</v>
      </c>
      <c r="P220" s="4">
        <f>$A220*_xlfn.NUMBERVALUE('[1]Rate Sheet'!P$172)</f>
        <v>830.01</v>
      </c>
    </row>
    <row r="221" spans="1:16" x14ac:dyDescent="0.3">
      <c r="A221" s="2">
        <v>220</v>
      </c>
      <c r="B221" s="4">
        <f>$A221*_xlfn.NUMBERVALUE('[1]Rate Sheet'!B$172)</f>
        <v>325.60000000000002</v>
      </c>
      <c r="C221" s="4">
        <f>$A221*_xlfn.NUMBERVALUE('[1]Rate Sheet'!C$172)</f>
        <v>341</v>
      </c>
      <c r="D221" s="4">
        <f>$A221*_xlfn.NUMBERVALUE('[1]Rate Sheet'!D$172)</f>
        <v>354.20000000000005</v>
      </c>
      <c r="E221" s="4">
        <f>$A221*_xlfn.NUMBERVALUE('[1]Rate Sheet'!E$172)</f>
        <v>596.20000000000005</v>
      </c>
      <c r="F221" s="4">
        <f>$A221*_xlfn.NUMBERVALUE('[1]Rate Sheet'!F$172)</f>
        <v>1192.4000000000001</v>
      </c>
      <c r="G221" s="4">
        <f>$A221*_xlfn.NUMBERVALUE('[1]Rate Sheet'!G$172)</f>
        <v>609.4</v>
      </c>
      <c r="H221" s="4">
        <f>$A221*_xlfn.NUMBERVALUE('[1]Rate Sheet'!H$172)</f>
        <v>609.4</v>
      </c>
      <c r="I221" s="4">
        <f>$A221*_xlfn.NUMBERVALUE('[1]Rate Sheet'!I$172)</f>
        <v>710.6</v>
      </c>
      <c r="J221" s="4">
        <f>$A221*_xlfn.NUMBERVALUE('[1]Rate Sheet'!J$172)</f>
        <v>545.6</v>
      </c>
      <c r="K221" s="4">
        <f>$A221*_xlfn.NUMBERVALUE('[1]Rate Sheet'!K$172)</f>
        <v>924</v>
      </c>
      <c r="L221" s="4">
        <f>$A221*_xlfn.NUMBERVALUE('[1]Rate Sheet'!L$172)</f>
        <v>847</v>
      </c>
      <c r="M221" s="4">
        <f>$A221*_xlfn.NUMBERVALUE('[1]Rate Sheet'!M$172)</f>
        <v>1029.5999999999999</v>
      </c>
      <c r="N221" s="4">
        <f>$A221*_xlfn.NUMBERVALUE('[1]Rate Sheet'!N$172)</f>
        <v>1280.4000000000001</v>
      </c>
      <c r="O221" s="4">
        <f>$A221*_xlfn.NUMBERVALUE('[1]Rate Sheet'!O$172)</f>
        <v>737</v>
      </c>
      <c r="P221" s="4">
        <f>$A221*_xlfn.NUMBERVALUE('[1]Rate Sheet'!P$172)</f>
        <v>833.8</v>
      </c>
    </row>
    <row r="222" spans="1:16" x14ac:dyDescent="0.3">
      <c r="A222" s="2">
        <v>221</v>
      </c>
      <c r="B222" s="4">
        <f>$A222*_xlfn.NUMBERVALUE('[1]Rate Sheet'!B$172)</f>
        <v>327.08</v>
      </c>
      <c r="C222" s="4">
        <f>$A222*_xlfn.NUMBERVALUE('[1]Rate Sheet'!C$172)</f>
        <v>342.55</v>
      </c>
      <c r="D222" s="4">
        <f>$A222*_xlfn.NUMBERVALUE('[1]Rate Sheet'!D$172)</f>
        <v>355.81</v>
      </c>
      <c r="E222" s="4">
        <f>$A222*_xlfn.NUMBERVALUE('[1]Rate Sheet'!E$172)</f>
        <v>598.91</v>
      </c>
      <c r="F222" s="4">
        <f>$A222*_xlfn.NUMBERVALUE('[1]Rate Sheet'!F$172)</f>
        <v>1197.82</v>
      </c>
      <c r="G222" s="4">
        <f>$A222*_xlfn.NUMBERVALUE('[1]Rate Sheet'!G$172)</f>
        <v>612.16999999999996</v>
      </c>
      <c r="H222" s="4">
        <f>$A222*_xlfn.NUMBERVALUE('[1]Rate Sheet'!H$172)</f>
        <v>612.16999999999996</v>
      </c>
      <c r="I222" s="4">
        <f>$A222*_xlfn.NUMBERVALUE('[1]Rate Sheet'!I$172)</f>
        <v>713.83</v>
      </c>
      <c r="J222" s="4">
        <f>$A222*_xlfn.NUMBERVALUE('[1]Rate Sheet'!J$172)</f>
        <v>548.08000000000004</v>
      </c>
      <c r="K222" s="4">
        <f>$A222*_xlfn.NUMBERVALUE('[1]Rate Sheet'!K$172)</f>
        <v>928.2</v>
      </c>
      <c r="L222" s="4">
        <f>$A222*_xlfn.NUMBERVALUE('[1]Rate Sheet'!L$172)</f>
        <v>850.85</v>
      </c>
      <c r="M222" s="4">
        <f>$A222*_xlfn.NUMBERVALUE('[1]Rate Sheet'!M$172)</f>
        <v>1034.28</v>
      </c>
      <c r="N222" s="4">
        <f>$A222*_xlfn.NUMBERVALUE('[1]Rate Sheet'!N$172)</f>
        <v>1286.22</v>
      </c>
      <c r="O222" s="4">
        <f>$A222*_xlfn.NUMBERVALUE('[1]Rate Sheet'!O$172)</f>
        <v>740.35</v>
      </c>
      <c r="P222" s="4">
        <f>$A222*_xlfn.NUMBERVALUE('[1]Rate Sheet'!P$172)</f>
        <v>837.59</v>
      </c>
    </row>
    <row r="223" spans="1:16" x14ac:dyDescent="0.3">
      <c r="A223" s="2">
        <v>222</v>
      </c>
      <c r="B223" s="4">
        <f>$A223*_xlfn.NUMBERVALUE('[1]Rate Sheet'!B$172)</f>
        <v>328.56</v>
      </c>
      <c r="C223" s="4">
        <f>$A223*_xlfn.NUMBERVALUE('[1]Rate Sheet'!C$172)</f>
        <v>344.1</v>
      </c>
      <c r="D223" s="4">
        <f>$A223*_xlfn.NUMBERVALUE('[1]Rate Sheet'!D$172)</f>
        <v>357.42</v>
      </c>
      <c r="E223" s="4">
        <f>$A223*_xlfn.NUMBERVALUE('[1]Rate Sheet'!E$172)</f>
        <v>601.62</v>
      </c>
      <c r="F223" s="4">
        <f>$A223*_xlfn.NUMBERVALUE('[1]Rate Sheet'!F$172)</f>
        <v>1203.24</v>
      </c>
      <c r="G223" s="4">
        <f>$A223*_xlfn.NUMBERVALUE('[1]Rate Sheet'!G$172)</f>
        <v>614.94000000000005</v>
      </c>
      <c r="H223" s="4">
        <f>$A223*_xlfn.NUMBERVALUE('[1]Rate Sheet'!H$172)</f>
        <v>614.94000000000005</v>
      </c>
      <c r="I223" s="4">
        <f>$A223*_xlfn.NUMBERVALUE('[1]Rate Sheet'!I$172)</f>
        <v>717.06</v>
      </c>
      <c r="J223" s="4">
        <f>$A223*_xlfn.NUMBERVALUE('[1]Rate Sheet'!J$172)</f>
        <v>550.55999999999995</v>
      </c>
      <c r="K223" s="4">
        <f>$A223*_xlfn.NUMBERVALUE('[1]Rate Sheet'!K$172)</f>
        <v>932.40000000000009</v>
      </c>
      <c r="L223" s="4">
        <f>$A223*_xlfn.NUMBERVALUE('[1]Rate Sheet'!L$172)</f>
        <v>854.7</v>
      </c>
      <c r="M223" s="4">
        <f>$A223*_xlfn.NUMBERVALUE('[1]Rate Sheet'!M$172)</f>
        <v>1038.96</v>
      </c>
      <c r="N223" s="4">
        <f>$A223*_xlfn.NUMBERVALUE('[1]Rate Sheet'!N$172)</f>
        <v>1292.04</v>
      </c>
      <c r="O223" s="4">
        <f>$A223*_xlfn.NUMBERVALUE('[1]Rate Sheet'!O$172)</f>
        <v>743.7</v>
      </c>
      <c r="P223" s="4">
        <f>$A223*_xlfn.NUMBERVALUE('[1]Rate Sheet'!P$172)</f>
        <v>841.38</v>
      </c>
    </row>
    <row r="224" spans="1:16" x14ac:dyDescent="0.3">
      <c r="A224" s="2">
        <v>223</v>
      </c>
      <c r="B224" s="4">
        <f>$A224*_xlfn.NUMBERVALUE('[1]Rate Sheet'!B$172)</f>
        <v>330.04</v>
      </c>
      <c r="C224" s="4">
        <f>$A224*_xlfn.NUMBERVALUE('[1]Rate Sheet'!C$172)</f>
        <v>345.65000000000003</v>
      </c>
      <c r="D224" s="4">
        <f>$A224*_xlfn.NUMBERVALUE('[1]Rate Sheet'!D$172)</f>
        <v>359.03000000000003</v>
      </c>
      <c r="E224" s="4">
        <f>$A224*_xlfn.NUMBERVALUE('[1]Rate Sheet'!E$172)</f>
        <v>604.33000000000004</v>
      </c>
      <c r="F224" s="4">
        <f>$A224*_xlfn.NUMBERVALUE('[1]Rate Sheet'!F$172)</f>
        <v>1208.6600000000001</v>
      </c>
      <c r="G224" s="4">
        <f>$A224*_xlfn.NUMBERVALUE('[1]Rate Sheet'!G$172)</f>
        <v>617.71</v>
      </c>
      <c r="H224" s="4">
        <f>$A224*_xlfn.NUMBERVALUE('[1]Rate Sheet'!H$172)</f>
        <v>617.71</v>
      </c>
      <c r="I224" s="4">
        <f>$A224*_xlfn.NUMBERVALUE('[1]Rate Sheet'!I$172)</f>
        <v>720.29</v>
      </c>
      <c r="J224" s="4">
        <f>$A224*_xlfn.NUMBERVALUE('[1]Rate Sheet'!J$172)</f>
        <v>553.04</v>
      </c>
      <c r="K224" s="4">
        <f>$A224*_xlfn.NUMBERVALUE('[1]Rate Sheet'!K$172)</f>
        <v>936.6</v>
      </c>
      <c r="L224" s="4">
        <f>$A224*_xlfn.NUMBERVALUE('[1]Rate Sheet'!L$172)</f>
        <v>858.55000000000007</v>
      </c>
      <c r="M224" s="4">
        <f>$A224*_xlfn.NUMBERVALUE('[1]Rate Sheet'!M$172)</f>
        <v>1043.6399999999999</v>
      </c>
      <c r="N224" s="4">
        <f>$A224*_xlfn.NUMBERVALUE('[1]Rate Sheet'!N$172)</f>
        <v>1297.8600000000001</v>
      </c>
      <c r="O224" s="4">
        <f>$A224*_xlfn.NUMBERVALUE('[1]Rate Sheet'!O$172)</f>
        <v>747.05000000000007</v>
      </c>
      <c r="P224" s="4">
        <f>$A224*_xlfn.NUMBERVALUE('[1]Rate Sheet'!P$172)</f>
        <v>845.17</v>
      </c>
    </row>
    <row r="225" spans="1:16" x14ac:dyDescent="0.3">
      <c r="A225" s="2">
        <v>224</v>
      </c>
      <c r="B225" s="4">
        <f>$A225*_xlfn.NUMBERVALUE('[1]Rate Sheet'!B$172)</f>
        <v>331.52</v>
      </c>
      <c r="C225" s="4">
        <f>$A225*_xlfn.NUMBERVALUE('[1]Rate Sheet'!C$172)</f>
        <v>347.2</v>
      </c>
      <c r="D225" s="4">
        <f>$A225*_xlfn.NUMBERVALUE('[1]Rate Sheet'!D$172)</f>
        <v>360.64000000000004</v>
      </c>
      <c r="E225" s="4">
        <f>$A225*_xlfn.NUMBERVALUE('[1]Rate Sheet'!E$172)</f>
        <v>607.04</v>
      </c>
      <c r="F225" s="4">
        <f>$A225*_xlfn.NUMBERVALUE('[1]Rate Sheet'!F$172)</f>
        <v>1214.08</v>
      </c>
      <c r="G225" s="4">
        <f>$A225*_xlfn.NUMBERVALUE('[1]Rate Sheet'!G$172)</f>
        <v>620.48</v>
      </c>
      <c r="H225" s="4">
        <f>$A225*_xlfn.NUMBERVALUE('[1]Rate Sheet'!H$172)</f>
        <v>620.48</v>
      </c>
      <c r="I225" s="4">
        <f>$A225*_xlfn.NUMBERVALUE('[1]Rate Sheet'!I$172)</f>
        <v>723.52</v>
      </c>
      <c r="J225" s="4">
        <f>$A225*_xlfn.NUMBERVALUE('[1]Rate Sheet'!J$172)</f>
        <v>555.52</v>
      </c>
      <c r="K225" s="4">
        <f>$A225*_xlfn.NUMBERVALUE('[1]Rate Sheet'!K$172)</f>
        <v>940.80000000000007</v>
      </c>
      <c r="L225" s="4">
        <f>$A225*_xlfn.NUMBERVALUE('[1]Rate Sheet'!L$172)</f>
        <v>862.4</v>
      </c>
      <c r="M225" s="4">
        <f>$A225*_xlfn.NUMBERVALUE('[1]Rate Sheet'!M$172)</f>
        <v>1048.32</v>
      </c>
      <c r="N225" s="4">
        <f>$A225*_xlfn.NUMBERVALUE('[1]Rate Sheet'!N$172)</f>
        <v>1303.68</v>
      </c>
      <c r="O225" s="4">
        <f>$A225*_xlfn.NUMBERVALUE('[1]Rate Sheet'!O$172)</f>
        <v>750.4</v>
      </c>
      <c r="P225" s="4">
        <f>$A225*_xlfn.NUMBERVALUE('[1]Rate Sheet'!P$172)</f>
        <v>848.96</v>
      </c>
    </row>
    <row r="226" spans="1:16" x14ac:dyDescent="0.3">
      <c r="A226" s="2">
        <v>225</v>
      </c>
      <c r="B226" s="4">
        <f>$A226*_xlfn.NUMBERVALUE('[1]Rate Sheet'!B$172)</f>
        <v>333</v>
      </c>
      <c r="C226" s="4">
        <f>$A226*_xlfn.NUMBERVALUE('[1]Rate Sheet'!C$172)</f>
        <v>348.75</v>
      </c>
      <c r="D226" s="4">
        <f>$A226*_xlfn.NUMBERVALUE('[1]Rate Sheet'!D$172)</f>
        <v>362.25</v>
      </c>
      <c r="E226" s="4">
        <f>$A226*_xlfn.NUMBERVALUE('[1]Rate Sheet'!E$172)</f>
        <v>609.75</v>
      </c>
      <c r="F226" s="4">
        <f>$A226*_xlfn.NUMBERVALUE('[1]Rate Sheet'!F$172)</f>
        <v>1219.5</v>
      </c>
      <c r="G226" s="4">
        <f>$A226*_xlfn.NUMBERVALUE('[1]Rate Sheet'!G$172)</f>
        <v>623.25</v>
      </c>
      <c r="H226" s="4">
        <f>$A226*_xlfn.NUMBERVALUE('[1]Rate Sheet'!H$172)</f>
        <v>623.25</v>
      </c>
      <c r="I226" s="4">
        <f>$A226*_xlfn.NUMBERVALUE('[1]Rate Sheet'!I$172)</f>
        <v>726.75</v>
      </c>
      <c r="J226" s="4">
        <f>$A226*_xlfn.NUMBERVALUE('[1]Rate Sheet'!J$172)</f>
        <v>558</v>
      </c>
      <c r="K226" s="4">
        <f>$A226*_xlfn.NUMBERVALUE('[1]Rate Sheet'!K$172)</f>
        <v>945</v>
      </c>
      <c r="L226" s="4">
        <f>$A226*_xlfn.NUMBERVALUE('[1]Rate Sheet'!L$172)</f>
        <v>866.25</v>
      </c>
      <c r="M226" s="4">
        <f>$A226*_xlfn.NUMBERVALUE('[1]Rate Sheet'!M$172)</f>
        <v>1053</v>
      </c>
      <c r="N226" s="4">
        <f>$A226*_xlfn.NUMBERVALUE('[1]Rate Sheet'!N$172)</f>
        <v>1309.5</v>
      </c>
      <c r="O226" s="4">
        <f>$A226*_xlfn.NUMBERVALUE('[1]Rate Sheet'!O$172)</f>
        <v>753.75</v>
      </c>
      <c r="P226" s="4">
        <f>$A226*_xlfn.NUMBERVALUE('[1]Rate Sheet'!P$172)</f>
        <v>852.75</v>
      </c>
    </row>
    <row r="227" spans="1:16" x14ac:dyDescent="0.3">
      <c r="A227" s="2">
        <v>226</v>
      </c>
      <c r="B227" s="4">
        <f>$A227*_xlfn.NUMBERVALUE('[1]Rate Sheet'!B$172)</f>
        <v>334.48</v>
      </c>
      <c r="C227" s="4">
        <f>$A227*_xlfn.NUMBERVALUE('[1]Rate Sheet'!C$172)</f>
        <v>350.3</v>
      </c>
      <c r="D227" s="4">
        <f>$A227*_xlfn.NUMBERVALUE('[1]Rate Sheet'!D$172)</f>
        <v>363.86</v>
      </c>
      <c r="E227" s="4">
        <f>$A227*_xlfn.NUMBERVALUE('[1]Rate Sheet'!E$172)</f>
        <v>612.46</v>
      </c>
      <c r="F227" s="4">
        <f>$A227*_xlfn.NUMBERVALUE('[1]Rate Sheet'!F$172)</f>
        <v>1224.92</v>
      </c>
      <c r="G227" s="4">
        <f>$A227*_xlfn.NUMBERVALUE('[1]Rate Sheet'!G$172)</f>
        <v>626.02</v>
      </c>
      <c r="H227" s="4">
        <f>$A227*_xlfn.NUMBERVALUE('[1]Rate Sheet'!H$172)</f>
        <v>626.02</v>
      </c>
      <c r="I227" s="4">
        <f>$A227*_xlfn.NUMBERVALUE('[1]Rate Sheet'!I$172)</f>
        <v>729.98</v>
      </c>
      <c r="J227" s="4">
        <f>$A227*_xlfn.NUMBERVALUE('[1]Rate Sheet'!J$172)</f>
        <v>560.48</v>
      </c>
      <c r="K227" s="4">
        <f>$A227*_xlfn.NUMBERVALUE('[1]Rate Sheet'!K$172)</f>
        <v>949.2</v>
      </c>
      <c r="L227" s="4">
        <f>$A227*_xlfn.NUMBERVALUE('[1]Rate Sheet'!L$172)</f>
        <v>870.1</v>
      </c>
      <c r="M227" s="4">
        <f>$A227*_xlfn.NUMBERVALUE('[1]Rate Sheet'!M$172)</f>
        <v>1057.6799999999998</v>
      </c>
      <c r="N227" s="4">
        <f>$A227*_xlfn.NUMBERVALUE('[1]Rate Sheet'!N$172)</f>
        <v>1315.3200000000002</v>
      </c>
      <c r="O227" s="4">
        <f>$A227*_xlfn.NUMBERVALUE('[1]Rate Sheet'!O$172)</f>
        <v>757.1</v>
      </c>
      <c r="P227" s="4">
        <f>$A227*_xlfn.NUMBERVALUE('[1]Rate Sheet'!P$172)</f>
        <v>856.54</v>
      </c>
    </row>
    <row r="228" spans="1:16" x14ac:dyDescent="0.3">
      <c r="A228" s="2">
        <v>227</v>
      </c>
      <c r="B228" s="4">
        <f>$A228*_xlfn.NUMBERVALUE('[1]Rate Sheet'!B$172)</f>
        <v>335.96</v>
      </c>
      <c r="C228" s="4">
        <f>$A228*_xlfn.NUMBERVALUE('[1]Rate Sheet'!C$172)</f>
        <v>351.85</v>
      </c>
      <c r="D228" s="4">
        <f>$A228*_xlfn.NUMBERVALUE('[1]Rate Sheet'!D$172)</f>
        <v>365.47</v>
      </c>
      <c r="E228" s="4">
        <f>$A228*_xlfn.NUMBERVALUE('[1]Rate Sheet'!E$172)</f>
        <v>615.16999999999996</v>
      </c>
      <c r="F228" s="4">
        <f>$A228*_xlfn.NUMBERVALUE('[1]Rate Sheet'!F$172)</f>
        <v>1230.3399999999999</v>
      </c>
      <c r="G228" s="4">
        <f>$A228*_xlfn.NUMBERVALUE('[1]Rate Sheet'!G$172)</f>
        <v>628.79</v>
      </c>
      <c r="H228" s="4">
        <f>$A228*_xlfn.NUMBERVALUE('[1]Rate Sheet'!H$172)</f>
        <v>628.79</v>
      </c>
      <c r="I228" s="4">
        <f>$A228*_xlfn.NUMBERVALUE('[1]Rate Sheet'!I$172)</f>
        <v>733.21</v>
      </c>
      <c r="J228" s="4">
        <f>$A228*_xlfn.NUMBERVALUE('[1]Rate Sheet'!J$172)</f>
        <v>562.96</v>
      </c>
      <c r="K228" s="4">
        <f>$A228*_xlfn.NUMBERVALUE('[1]Rate Sheet'!K$172)</f>
        <v>953.40000000000009</v>
      </c>
      <c r="L228" s="4">
        <f>$A228*_xlfn.NUMBERVALUE('[1]Rate Sheet'!L$172)</f>
        <v>873.95</v>
      </c>
      <c r="M228" s="4">
        <f>$A228*_xlfn.NUMBERVALUE('[1]Rate Sheet'!M$172)</f>
        <v>1062.3599999999999</v>
      </c>
      <c r="N228" s="4">
        <f>$A228*_xlfn.NUMBERVALUE('[1]Rate Sheet'!N$172)</f>
        <v>1321.14</v>
      </c>
      <c r="O228" s="4">
        <f>$A228*_xlfn.NUMBERVALUE('[1]Rate Sheet'!O$172)</f>
        <v>760.45</v>
      </c>
      <c r="P228" s="4">
        <f>$A228*_xlfn.NUMBERVALUE('[1]Rate Sheet'!P$172)</f>
        <v>860.33</v>
      </c>
    </row>
    <row r="229" spans="1:16" x14ac:dyDescent="0.3">
      <c r="A229" s="2">
        <v>228</v>
      </c>
      <c r="B229" s="4">
        <f>$A229*_xlfn.NUMBERVALUE('[1]Rate Sheet'!B$172)</f>
        <v>337.44</v>
      </c>
      <c r="C229" s="4">
        <f>$A229*_xlfn.NUMBERVALUE('[1]Rate Sheet'!C$172)</f>
        <v>353.40000000000003</v>
      </c>
      <c r="D229" s="4">
        <f>$A229*_xlfn.NUMBERVALUE('[1]Rate Sheet'!D$172)</f>
        <v>367.08000000000004</v>
      </c>
      <c r="E229" s="4">
        <f>$A229*_xlfn.NUMBERVALUE('[1]Rate Sheet'!E$172)</f>
        <v>617.88</v>
      </c>
      <c r="F229" s="4">
        <f>$A229*_xlfn.NUMBERVALUE('[1]Rate Sheet'!F$172)</f>
        <v>1235.76</v>
      </c>
      <c r="G229" s="4">
        <f>$A229*_xlfn.NUMBERVALUE('[1]Rate Sheet'!G$172)</f>
        <v>631.56000000000006</v>
      </c>
      <c r="H229" s="4">
        <f>$A229*_xlfn.NUMBERVALUE('[1]Rate Sheet'!H$172)</f>
        <v>631.56000000000006</v>
      </c>
      <c r="I229" s="4">
        <f>$A229*_xlfn.NUMBERVALUE('[1]Rate Sheet'!I$172)</f>
        <v>736.43999999999994</v>
      </c>
      <c r="J229" s="4">
        <f>$A229*_xlfn.NUMBERVALUE('[1]Rate Sheet'!J$172)</f>
        <v>565.43999999999994</v>
      </c>
      <c r="K229" s="4">
        <f>$A229*_xlfn.NUMBERVALUE('[1]Rate Sheet'!K$172)</f>
        <v>957.6</v>
      </c>
      <c r="L229" s="4">
        <f>$A229*_xlfn.NUMBERVALUE('[1]Rate Sheet'!L$172)</f>
        <v>877.80000000000007</v>
      </c>
      <c r="M229" s="4">
        <f>$A229*_xlfn.NUMBERVALUE('[1]Rate Sheet'!M$172)</f>
        <v>1067.04</v>
      </c>
      <c r="N229" s="4">
        <f>$A229*_xlfn.NUMBERVALUE('[1]Rate Sheet'!N$172)</f>
        <v>1326.96</v>
      </c>
      <c r="O229" s="4">
        <f>$A229*_xlfn.NUMBERVALUE('[1]Rate Sheet'!O$172)</f>
        <v>763.80000000000007</v>
      </c>
      <c r="P229" s="4">
        <f>$A229*_xlfn.NUMBERVALUE('[1]Rate Sheet'!P$172)</f>
        <v>864.12</v>
      </c>
    </row>
    <row r="230" spans="1:16" x14ac:dyDescent="0.3">
      <c r="A230" s="2">
        <v>229</v>
      </c>
      <c r="B230" s="4">
        <f>$A230*_xlfn.NUMBERVALUE('[1]Rate Sheet'!B$172)</f>
        <v>338.92</v>
      </c>
      <c r="C230" s="4">
        <f>$A230*_xlfn.NUMBERVALUE('[1]Rate Sheet'!C$172)</f>
        <v>354.95</v>
      </c>
      <c r="D230" s="4">
        <f>$A230*_xlfn.NUMBERVALUE('[1]Rate Sheet'!D$172)</f>
        <v>368.69</v>
      </c>
      <c r="E230" s="4">
        <f>$A230*_xlfn.NUMBERVALUE('[1]Rate Sheet'!E$172)</f>
        <v>620.59</v>
      </c>
      <c r="F230" s="4">
        <f>$A230*_xlfn.NUMBERVALUE('[1]Rate Sheet'!F$172)</f>
        <v>1241.18</v>
      </c>
      <c r="G230" s="4">
        <f>$A230*_xlfn.NUMBERVALUE('[1]Rate Sheet'!G$172)</f>
        <v>634.33000000000004</v>
      </c>
      <c r="H230" s="4">
        <f>$A230*_xlfn.NUMBERVALUE('[1]Rate Sheet'!H$172)</f>
        <v>634.33000000000004</v>
      </c>
      <c r="I230" s="4">
        <f>$A230*_xlfn.NUMBERVALUE('[1]Rate Sheet'!I$172)</f>
        <v>739.67</v>
      </c>
      <c r="J230" s="4">
        <f>$A230*_xlfn.NUMBERVALUE('[1]Rate Sheet'!J$172)</f>
        <v>567.91999999999996</v>
      </c>
      <c r="K230" s="4">
        <f>$A230*_xlfn.NUMBERVALUE('[1]Rate Sheet'!K$172)</f>
        <v>961.80000000000007</v>
      </c>
      <c r="L230" s="4">
        <f>$A230*_xlfn.NUMBERVALUE('[1]Rate Sheet'!L$172)</f>
        <v>881.65</v>
      </c>
      <c r="M230" s="4">
        <f>$A230*_xlfn.NUMBERVALUE('[1]Rate Sheet'!M$172)</f>
        <v>1071.72</v>
      </c>
      <c r="N230" s="4">
        <f>$A230*_xlfn.NUMBERVALUE('[1]Rate Sheet'!N$172)</f>
        <v>1332.78</v>
      </c>
      <c r="O230" s="4">
        <f>$A230*_xlfn.NUMBERVALUE('[1]Rate Sheet'!O$172)</f>
        <v>767.15</v>
      </c>
      <c r="P230" s="4">
        <f>$A230*_xlfn.NUMBERVALUE('[1]Rate Sheet'!P$172)</f>
        <v>867.91</v>
      </c>
    </row>
    <row r="231" spans="1:16" x14ac:dyDescent="0.3">
      <c r="A231" s="2">
        <v>230</v>
      </c>
      <c r="B231" s="4">
        <f>$A231*_xlfn.NUMBERVALUE('[1]Rate Sheet'!B$172)</f>
        <v>340.4</v>
      </c>
      <c r="C231" s="4">
        <f>$A231*_xlfn.NUMBERVALUE('[1]Rate Sheet'!C$172)</f>
        <v>356.5</v>
      </c>
      <c r="D231" s="4">
        <f>$A231*_xlfn.NUMBERVALUE('[1]Rate Sheet'!D$172)</f>
        <v>370.3</v>
      </c>
      <c r="E231" s="4">
        <f>$A231*_xlfn.NUMBERVALUE('[1]Rate Sheet'!E$172)</f>
        <v>623.29999999999995</v>
      </c>
      <c r="F231" s="4">
        <f>$A231*_xlfn.NUMBERVALUE('[1]Rate Sheet'!F$172)</f>
        <v>1246.5999999999999</v>
      </c>
      <c r="G231" s="4">
        <f>$A231*_xlfn.NUMBERVALUE('[1]Rate Sheet'!G$172)</f>
        <v>637.1</v>
      </c>
      <c r="H231" s="4">
        <f>$A231*_xlfn.NUMBERVALUE('[1]Rate Sheet'!H$172)</f>
        <v>637.1</v>
      </c>
      <c r="I231" s="4">
        <f>$A231*_xlfn.NUMBERVALUE('[1]Rate Sheet'!I$172)</f>
        <v>742.9</v>
      </c>
      <c r="J231" s="4">
        <f>$A231*_xlfn.NUMBERVALUE('[1]Rate Sheet'!J$172)</f>
        <v>570.4</v>
      </c>
      <c r="K231" s="4">
        <f>$A231*_xlfn.NUMBERVALUE('[1]Rate Sheet'!K$172)</f>
        <v>966</v>
      </c>
      <c r="L231" s="4">
        <f>$A231*_xlfn.NUMBERVALUE('[1]Rate Sheet'!L$172)</f>
        <v>885.5</v>
      </c>
      <c r="M231" s="4">
        <f>$A231*_xlfn.NUMBERVALUE('[1]Rate Sheet'!M$172)</f>
        <v>1076.3999999999999</v>
      </c>
      <c r="N231" s="4">
        <f>$A231*_xlfn.NUMBERVALUE('[1]Rate Sheet'!N$172)</f>
        <v>1338.6000000000001</v>
      </c>
      <c r="O231" s="4">
        <f>$A231*_xlfn.NUMBERVALUE('[1]Rate Sheet'!O$172)</f>
        <v>770.5</v>
      </c>
      <c r="P231" s="4">
        <f>$A231*_xlfn.NUMBERVALUE('[1]Rate Sheet'!P$172)</f>
        <v>871.7</v>
      </c>
    </row>
    <row r="232" spans="1:16" x14ac:dyDescent="0.3">
      <c r="A232" s="2">
        <v>231</v>
      </c>
      <c r="B232" s="4">
        <f>$A232*_xlfn.NUMBERVALUE('[1]Rate Sheet'!B$172)</f>
        <v>341.88</v>
      </c>
      <c r="C232" s="4">
        <f>$A232*_xlfn.NUMBERVALUE('[1]Rate Sheet'!C$172)</f>
        <v>358.05</v>
      </c>
      <c r="D232" s="4">
        <f>$A232*_xlfn.NUMBERVALUE('[1]Rate Sheet'!D$172)</f>
        <v>371.91</v>
      </c>
      <c r="E232" s="4">
        <f>$A232*_xlfn.NUMBERVALUE('[1]Rate Sheet'!E$172)</f>
        <v>626.01</v>
      </c>
      <c r="F232" s="4">
        <f>$A232*_xlfn.NUMBERVALUE('[1]Rate Sheet'!F$172)</f>
        <v>1252.02</v>
      </c>
      <c r="G232" s="4">
        <f>$A232*_xlfn.NUMBERVALUE('[1]Rate Sheet'!G$172)</f>
        <v>639.87</v>
      </c>
      <c r="H232" s="4">
        <f>$A232*_xlfn.NUMBERVALUE('[1]Rate Sheet'!H$172)</f>
        <v>639.87</v>
      </c>
      <c r="I232" s="4">
        <f>$A232*_xlfn.NUMBERVALUE('[1]Rate Sheet'!I$172)</f>
        <v>746.13</v>
      </c>
      <c r="J232" s="4">
        <f>$A232*_xlfn.NUMBERVALUE('[1]Rate Sheet'!J$172)</f>
        <v>572.88</v>
      </c>
      <c r="K232" s="4">
        <f>$A232*_xlfn.NUMBERVALUE('[1]Rate Sheet'!K$172)</f>
        <v>970.2</v>
      </c>
      <c r="L232" s="4">
        <f>$A232*_xlfn.NUMBERVALUE('[1]Rate Sheet'!L$172)</f>
        <v>889.35</v>
      </c>
      <c r="M232" s="4">
        <f>$A232*_xlfn.NUMBERVALUE('[1]Rate Sheet'!M$172)</f>
        <v>1081.08</v>
      </c>
      <c r="N232" s="4">
        <f>$A232*_xlfn.NUMBERVALUE('[1]Rate Sheet'!N$172)</f>
        <v>1344.42</v>
      </c>
      <c r="O232" s="4">
        <f>$A232*_xlfn.NUMBERVALUE('[1]Rate Sheet'!O$172)</f>
        <v>773.85</v>
      </c>
      <c r="P232" s="4">
        <f>$A232*_xlfn.NUMBERVALUE('[1]Rate Sheet'!P$172)</f>
        <v>875.49</v>
      </c>
    </row>
    <row r="233" spans="1:16" x14ac:dyDescent="0.3">
      <c r="A233" s="2">
        <v>232</v>
      </c>
      <c r="B233" s="4">
        <f>$A233*_xlfn.NUMBERVALUE('[1]Rate Sheet'!B$172)</f>
        <v>343.36</v>
      </c>
      <c r="C233" s="4">
        <f>$A233*_xlfn.NUMBERVALUE('[1]Rate Sheet'!C$172)</f>
        <v>359.6</v>
      </c>
      <c r="D233" s="4">
        <f>$A233*_xlfn.NUMBERVALUE('[1]Rate Sheet'!D$172)</f>
        <v>373.52000000000004</v>
      </c>
      <c r="E233" s="4">
        <f>$A233*_xlfn.NUMBERVALUE('[1]Rate Sheet'!E$172)</f>
        <v>628.72</v>
      </c>
      <c r="F233" s="4">
        <f>$A233*_xlfn.NUMBERVALUE('[1]Rate Sheet'!F$172)</f>
        <v>1257.44</v>
      </c>
      <c r="G233" s="4">
        <f>$A233*_xlfn.NUMBERVALUE('[1]Rate Sheet'!G$172)</f>
        <v>642.64</v>
      </c>
      <c r="H233" s="4">
        <f>$A233*_xlfn.NUMBERVALUE('[1]Rate Sheet'!H$172)</f>
        <v>642.64</v>
      </c>
      <c r="I233" s="4">
        <f>$A233*_xlfn.NUMBERVALUE('[1]Rate Sheet'!I$172)</f>
        <v>749.36</v>
      </c>
      <c r="J233" s="4">
        <f>$A233*_xlfn.NUMBERVALUE('[1]Rate Sheet'!J$172)</f>
        <v>575.36</v>
      </c>
      <c r="K233" s="4">
        <f>$A233*_xlfn.NUMBERVALUE('[1]Rate Sheet'!K$172)</f>
        <v>974.40000000000009</v>
      </c>
      <c r="L233" s="4">
        <f>$A233*_xlfn.NUMBERVALUE('[1]Rate Sheet'!L$172)</f>
        <v>893.2</v>
      </c>
      <c r="M233" s="4">
        <f>$A233*_xlfn.NUMBERVALUE('[1]Rate Sheet'!M$172)</f>
        <v>1085.76</v>
      </c>
      <c r="N233" s="4">
        <f>$A233*_xlfn.NUMBERVALUE('[1]Rate Sheet'!N$172)</f>
        <v>1350.24</v>
      </c>
      <c r="O233" s="4">
        <f>$A233*_xlfn.NUMBERVALUE('[1]Rate Sheet'!O$172)</f>
        <v>777.2</v>
      </c>
      <c r="P233" s="4">
        <f>$A233*_xlfn.NUMBERVALUE('[1]Rate Sheet'!P$172)</f>
        <v>879.28</v>
      </c>
    </row>
    <row r="234" spans="1:16" x14ac:dyDescent="0.3">
      <c r="A234" s="2">
        <v>233</v>
      </c>
      <c r="B234" s="4">
        <f>$A234*_xlfn.NUMBERVALUE('[1]Rate Sheet'!B$172)</f>
        <v>344.84</v>
      </c>
      <c r="C234" s="4">
        <f>$A234*_xlfn.NUMBERVALUE('[1]Rate Sheet'!C$172)</f>
        <v>361.15000000000003</v>
      </c>
      <c r="D234" s="4">
        <f>$A234*_xlfn.NUMBERVALUE('[1]Rate Sheet'!D$172)</f>
        <v>375.13</v>
      </c>
      <c r="E234" s="4">
        <f>$A234*_xlfn.NUMBERVALUE('[1]Rate Sheet'!E$172)</f>
        <v>631.42999999999995</v>
      </c>
      <c r="F234" s="4">
        <f>$A234*_xlfn.NUMBERVALUE('[1]Rate Sheet'!F$172)</f>
        <v>1262.8599999999999</v>
      </c>
      <c r="G234" s="4">
        <f>$A234*_xlfn.NUMBERVALUE('[1]Rate Sheet'!G$172)</f>
        <v>645.41</v>
      </c>
      <c r="H234" s="4">
        <f>$A234*_xlfn.NUMBERVALUE('[1]Rate Sheet'!H$172)</f>
        <v>645.41</v>
      </c>
      <c r="I234" s="4">
        <f>$A234*_xlfn.NUMBERVALUE('[1]Rate Sheet'!I$172)</f>
        <v>752.59</v>
      </c>
      <c r="J234" s="4">
        <f>$A234*_xlfn.NUMBERVALUE('[1]Rate Sheet'!J$172)</f>
        <v>577.84</v>
      </c>
      <c r="K234" s="4">
        <f>$A234*_xlfn.NUMBERVALUE('[1]Rate Sheet'!K$172)</f>
        <v>978.6</v>
      </c>
      <c r="L234" s="4">
        <f>$A234*_xlfn.NUMBERVALUE('[1]Rate Sheet'!L$172)</f>
        <v>897.05000000000007</v>
      </c>
      <c r="M234" s="4">
        <f>$A234*_xlfn.NUMBERVALUE('[1]Rate Sheet'!M$172)</f>
        <v>1090.4399999999998</v>
      </c>
      <c r="N234" s="4">
        <f>$A234*_xlfn.NUMBERVALUE('[1]Rate Sheet'!N$172)</f>
        <v>1356.0600000000002</v>
      </c>
      <c r="O234" s="4">
        <f>$A234*_xlfn.NUMBERVALUE('[1]Rate Sheet'!O$172)</f>
        <v>780.55000000000007</v>
      </c>
      <c r="P234" s="4">
        <f>$A234*_xlfn.NUMBERVALUE('[1]Rate Sheet'!P$172)</f>
        <v>883.07</v>
      </c>
    </row>
    <row r="235" spans="1:16" x14ac:dyDescent="0.3">
      <c r="A235" s="2">
        <v>234</v>
      </c>
      <c r="B235" s="4">
        <f>$A235*_xlfn.NUMBERVALUE('[1]Rate Sheet'!B$172)</f>
        <v>346.32</v>
      </c>
      <c r="C235" s="4">
        <f>$A235*_xlfn.NUMBERVALUE('[1]Rate Sheet'!C$172)</f>
        <v>362.7</v>
      </c>
      <c r="D235" s="4">
        <f>$A235*_xlfn.NUMBERVALUE('[1]Rate Sheet'!D$172)</f>
        <v>376.74</v>
      </c>
      <c r="E235" s="4">
        <f>$A235*_xlfn.NUMBERVALUE('[1]Rate Sheet'!E$172)</f>
        <v>634.14</v>
      </c>
      <c r="F235" s="4">
        <f>$A235*_xlfn.NUMBERVALUE('[1]Rate Sheet'!F$172)</f>
        <v>1268.28</v>
      </c>
      <c r="G235" s="4">
        <f>$A235*_xlfn.NUMBERVALUE('[1]Rate Sheet'!G$172)</f>
        <v>648.17999999999995</v>
      </c>
      <c r="H235" s="4">
        <f>$A235*_xlfn.NUMBERVALUE('[1]Rate Sheet'!H$172)</f>
        <v>648.17999999999995</v>
      </c>
      <c r="I235" s="4">
        <f>$A235*_xlfn.NUMBERVALUE('[1]Rate Sheet'!I$172)</f>
        <v>755.82</v>
      </c>
      <c r="J235" s="4">
        <f>$A235*_xlfn.NUMBERVALUE('[1]Rate Sheet'!J$172)</f>
        <v>580.32000000000005</v>
      </c>
      <c r="K235" s="4">
        <f>$A235*_xlfn.NUMBERVALUE('[1]Rate Sheet'!K$172)</f>
        <v>982.80000000000007</v>
      </c>
      <c r="L235" s="4">
        <f>$A235*_xlfn.NUMBERVALUE('[1]Rate Sheet'!L$172)</f>
        <v>900.9</v>
      </c>
      <c r="M235" s="4">
        <f>$A235*_xlfn.NUMBERVALUE('[1]Rate Sheet'!M$172)</f>
        <v>1095.1199999999999</v>
      </c>
      <c r="N235" s="4">
        <f>$A235*_xlfn.NUMBERVALUE('[1]Rate Sheet'!N$172)</f>
        <v>1361.88</v>
      </c>
      <c r="O235" s="4">
        <f>$A235*_xlfn.NUMBERVALUE('[1]Rate Sheet'!O$172)</f>
        <v>783.9</v>
      </c>
      <c r="P235" s="4">
        <f>$A235*_xlfn.NUMBERVALUE('[1]Rate Sheet'!P$172)</f>
        <v>886.86</v>
      </c>
    </row>
    <row r="236" spans="1:16" x14ac:dyDescent="0.3">
      <c r="A236" s="2">
        <v>235</v>
      </c>
      <c r="B236" s="4">
        <f>$A236*_xlfn.NUMBERVALUE('[1]Rate Sheet'!B$172)</f>
        <v>347.8</v>
      </c>
      <c r="C236" s="4">
        <f>$A236*_xlfn.NUMBERVALUE('[1]Rate Sheet'!C$172)</f>
        <v>364.25</v>
      </c>
      <c r="D236" s="4">
        <f>$A236*_xlfn.NUMBERVALUE('[1]Rate Sheet'!D$172)</f>
        <v>378.35</v>
      </c>
      <c r="E236" s="4">
        <f>$A236*_xlfn.NUMBERVALUE('[1]Rate Sheet'!E$172)</f>
        <v>636.85</v>
      </c>
      <c r="F236" s="4">
        <f>$A236*_xlfn.NUMBERVALUE('[1]Rate Sheet'!F$172)</f>
        <v>1273.7</v>
      </c>
      <c r="G236" s="4">
        <f>$A236*_xlfn.NUMBERVALUE('[1]Rate Sheet'!G$172)</f>
        <v>650.95000000000005</v>
      </c>
      <c r="H236" s="4">
        <f>$A236*_xlfn.NUMBERVALUE('[1]Rate Sheet'!H$172)</f>
        <v>650.95000000000005</v>
      </c>
      <c r="I236" s="4">
        <f>$A236*_xlfn.NUMBERVALUE('[1]Rate Sheet'!I$172)</f>
        <v>759.05</v>
      </c>
      <c r="J236" s="4">
        <f>$A236*_xlfn.NUMBERVALUE('[1]Rate Sheet'!J$172)</f>
        <v>582.79999999999995</v>
      </c>
      <c r="K236" s="4">
        <f>$A236*_xlfn.NUMBERVALUE('[1]Rate Sheet'!K$172)</f>
        <v>987</v>
      </c>
      <c r="L236" s="4">
        <f>$A236*_xlfn.NUMBERVALUE('[1]Rate Sheet'!L$172)</f>
        <v>904.75</v>
      </c>
      <c r="M236" s="4">
        <f>$A236*_xlfn.NUMBERVALUE('[1]Rate Sheet'!M$172)</f>
        <v>1099.8</v>
      </c>
      <c r="N236" s="4">
        <f>$A236*_xlfn.NUMBERVALUE('[1]Rate Sheet'!N$172)</f>
        <v>1367.7</v>
      </c>
      <c r="O236" s="4">
        <f>$A236*_xlfn.NUMBERVALUE('[1]Rate Sheet'!O$172)</f>
        <v>787.25</v>
      </c>
      <c r="P236" s="4">
        <f>$A236*_xlfn.NUMBERVALUE('[1]Rate Sheet'!P$172)</f>
        <v>890.65</v>
      </c>
    </row>
    <row r="237" spans="1:16" x14ac:dyDescent="0.3">
      <c r="A237" s="2">
        <v>236</v>
      </c>
      <c r="B237" s="4">
        <f>$A237*_xlfn.NUMBERVALUE('[1]Rate Sheet'!B$172)</f>
        <v>349.28</v>
      </c>
      <c r="C237" s="4">
        <f>$A237*_xlfn.NUMBERVALUE('[1]Rate Sheet'!C$172)</f>
        <v>365.8</v>
      </c>
      <c r="D237" s="4">
        <f>$A237*_xlfn.NUMBERVALUE('[1]Rate Sheet'!D$172)</f>
        <v>379.96000000000004</v>
      </c>
      <c r="E237" s="4">
        <f>$A237*_xlfn.NUMBERVALUE('[1]Rate Sheet'!E$172)</f>
        <v>639.55999999999995</v>
      </c>
      <c r="F237" s="4">
        <f>$A237*_xlfn.NUMBERVALUE('[1]Rate Sheet'!F$172)</f>
        <v>1279.1199999999999</v>
      </c>
      <c r="G237" s="4">
        <f>$A237*_xlfn.NUMBERVALUE('[1]Rate Sheet'!G$172)</f>
        <v>653.72</v>
      </c>
      <c r="H237" s="4">
        <f>$A237*_xlfn.NUMBERVALUE('[1]Rate Sheet'!H$172)</f>
        <v>653.72</v>
      </c>
      <c r="I237" s="4">
        <f>$A237*_xlfn.NUMBERVALUE('[1]Rate Sheet'!I$172)</f>
        <v>762.28</v>
      </c>
      <c r="J237" s="4">
        <f>$A237*_xlfn.NUMBERVALUE('[1]Rate Sheet'!J$172)</f>
        <v>585.28</v>
      </c>
      <c r="K237" s="4">
        <f>$A237*_xlfn.NUMBERVALUE('[1]Rate Sheet'!K$172)</f>
        <v>991.2</v>
      </c>
      <c r="L237" s="4">
        <f>$A237*_xlfn.NUMBERVALUE('[1]Rate Sheet'!L$172)</f>
        <v>908.6</v>
      </c>
      <c r="M237" s="4">
        <f>$A237*_xlfn.NUMBERVALUE('[1]Rate Sheet'!M$172)</f>
        <v>1104.48</v>
      </c>
      <c r="N237" s="4">
        <f>$A237*_xlfn.NUMBERVALUE('[1]Rate Sheet'!N$172)</f>
        <v>1373.52</v>
      </c>
      <c r="O237" s="4">
        <f>$A237*_xlfn.NUMBERVALUE('[1]Rate Sheet'!O$172)</f>
        <v>790.6</v>
      </c>
      <c r="P237" s="4">
        <f>$A237*_xlfn.NUMBERVALUE('[1]Rate Sheet'!P$172)</f>
        <v>894.44</v>
      </c>
    </row>
    <row r="238" spans="1:16" x14ac:dyDescent="0.3">
      <c r="A238" s="2">
        <v>237</v>
      </c>
      <c r="B238" s="4">
        <f>$A238*_xlfn.NUMBERVALUE('[1]Rate Sheet'!B$172)</f>
        <v>350.76</v>
      </c>
      <c r="C238" s="4">
        <f>$A238*_xlfn.NUMBERVALUE('[1]Rate Sheet'!C$172)</f>
        <v>367.35</v>
      </c>
      <c r="D238" s="4">
        <f>$A238*_xlfn.NUMBERVALUE('[1]Rate Sheet'!D$172)</f>
        <v>381.57000000000005</v>
      </c>
      <c r="E238" s="4">
        <f>$A238*_xlfn.NUMBERVALUE('[1]Rate Sheet'!E$172)</f>
        <v>642.27</v>
      </c>
      <c r="F238" s="4">
        <f>$A238*_xlfn.NUMBERVALUE('[1]Rate Sheet'!F$172)</f>
        <v>1284.54</v>
      </c>
      <c r="G238" s="4">
        <f>$A238*_xlfn.NUMBERVALUE('[1]Rate Sheet'!G$172)</f>
        <v>656.49</v>
      </c>
      <c r="H238" s="4">
        <f>$A238*_xlfn.NUMBERVALUE('[1]Rate Sheet'!H$172)</f>
        <v>656.49</v>
      </c>
      <c r="I238" s="4">
        <f>$A238*_xlfn.NUMBERVALUE('[1]Rate Sheet'!I$172)</f>
        <v>765.51</v>
      </c>
      <c r="J238" s="4">
        <f>$A238*_xlfn.NUMBERVALUE('[1]Rate Sheet'!J$172)</f>
        <v>587.76</v>
      </c>
      <c r="K238" s="4">
        <f>$A238*_xlfn.NUMBERVALUE('[1]Rate Sheet'!K$172)</f>
        <v>995.40000000000009</v>
      </c>
      <c r="L238" s="4">
        <f>$A238*_xlfn.NUMBERVALUE('[1]Rate Sheet'!L$172)</f>
        <v>912.45</v>
      </c>
      <c r="M238" s="4">
        <f>$A238*_xlfn.NUMBERVALUE('[1]Rate Sheet'!M$172)</f>
        <v>1109.1599999999999</v>
      </c>
      <c r="N238" s="4">
        <f>$A238*_xlfn.NUMBERVALUE('[1]Rate Sheet'!N$172)</f>
        <v>1379.3400000000001</v>
      </c>
      <c r="O238" s="4">
        <f>$A238*_xlfn.NUMBERVALUE('[1]Rate Sheet'!O$172)</f>
        <v>793.95</v>
      </c>
      <c r="P238" s="4">
        <f>$A238*_xlfn.NUMBERVALUE('[1]Rate Sheet'!P$172)</f>
        <v>898.23</v>
      </c>
    </row>
    <row r="239" spans="1:16" x14ac:dyDescent="0.3">
      <c r="A239" s="2">
        <v>238</v>
      </c>
      <c r="B239" s="4">
        <f>$A239*_xlfn.NUMBERVALUE('[1]Rate Sheet'!B$172)</f>
        <v>352.24</v>
      </c>
      <c r="C239" s="4">
        <f>$A239*_xlfn.NUMBERVALUE('[1]Rate Sheet'!C$172)</f>
        <v>368.90000000000003</v>
      </c>
      <c r="D239" s="4">
        <f>$A239*_xlfn.NUMBERVALUE('[1]Rate Sheet'!D$172)</f>
        <v>383.18</v>
      </c>
      <c r="E239" s="4">
        <f>$A239*_xlfn.NUMBERVALUE('[1]Rate Sheet'!E$172)</f>
        <v>644.98</v>
      </c>
      <c r="F239" s="4">
        <f>$A239*_xlfn.NUMBERVALUE('[1]Rate Sheet'!F$172)</f>
        <v>1289.96</v>
      </c>
      <c r="G239" s="4">
        <f>$A239*_xlfn.NUMBERVALUE('[1]Rate Sheet'!G$172)</f>
        <v>659.26</v>
      </c>
      <c r="H239" s="4">
        <f>$A239*_xlfn.NUMBERVALUE('[1]Rate Sheet'!H$172)</f>
        <v>659.26</v>
      </c>
      <c r="I239" s="4">
        <f>$A239*_xlfn.NUMBERVALUE('[1]Rate Sheet'!I$172)</f>
        <v>768.74</v>
      </c>
      <c r="J239" s="4">
        <f>$A239*_xlfn.NUMBERVALUE('[1]Rate Sheet'!J$172)</f>
        <v>590.24</v>
      </c>
      <c r="K239" s="4">
        <f>$A239*_xlfn.NUMBERVALUE('[1]Rate Sheet'!K$172)</f>
        <v>999.6</v>
      </c>
      <c r="L239" s="4">
        <f>$A239*_xlfn.NUMBERVALUE('[1]Rate Sheet'!L$172)</f>
        <v>916.30000000000007</v>
      </c>
      <c r="M239" s="4">
        <f>$A239*_xlfn.NUMBERVALUE('[1]Rate Sheet'!M$172)</f>
        <v>1113.8399999999999</v>
      </c>
      <c r="N239" s="4">
        <f>$A239*_xlfn.NUMBERVALUE('[1]Rate Sheet'!N$172)</f>
        <v>1385.16</v>
      </c>
      <c r="O239" s="4">
        <f>$A239*_xlfn.NUMBERVALUE('[1]Rate Sheet'!O$172)</f>
        <v>797.30000000000007</v>
      </c>
      <c r="P239" s="4">
        <f>$A239*_xlfn.NUMBERVALUE('[1]Rate Sheet'!P$172)</f>
        <v>902.02</v>
      </c>
    </row>
    <row r="240" spans="1:16" x14ac:dyDescent="0.3">
      <c r="A240" s="2">
        <v>239</v>
      </c>
      <c r="B240" s="4">
        <f>$A240*_xlfn.NUMBERVALUE('[1]Rate Sheet'!B$172)</f>
        <v>353.71999999999997</v>
      </c>
      <c r="C240" s="4">
        <f>$A240*_xlfn.NUMBERVALUE('[1]Rate Sheet'!C$172)</f>
        <v>370.45</v>
      </c>
      <c r="D240" s="4">
        <f>$A240*_xlfn.NUMBERVALUE('[1]Rate Sheet'!D$172)</f>
        <v>384.79</v>
      </c>
      <c r="E240" s="4">
        <f>$A240*_xlfn.NUMBERVALUE('[1]Rate Sheet'!E$172)</f>
        <v>647.68999999999994</v>
      </c>
      <c r="F240" s="4">
        <f>$A240*_xlfn.NUMBERVALUE('[1]Rate Sheet'!F$172)</f>
        <v>1295.3799999999999</v>
      </c>
      <c r="G240" s="4">
        <f>$A240*_xlfn.NUMBERVALUE('[1]Rate Sheet'!G$172)</f>
        <v>662.03</v>
      </c>
      <c r="H240" s="4">
        <f>$A240*_xlfn.NUMBERVALUE('[1]Rate Sheet'!H$172)</f>
        <v>662.03</v>
      </c>
      <c r="I240" s="4">
        <f>$A240*_xlfn.NUMBERVALUE('[1]Rate Sheet'!I$172)</f>
        <v>771.97</v>
      </c>
      <c r="J240" s="4">
        <f>$A240*_xlfn.NUMBERVALUE('[1]Rate Sheet'!J$172)</f>
        <v>592.72</v>
      </c>
      <c r="K240" s="4">
        <f>$A240*_xlfn.NUMBERVALUE('[1]Rate Sheet'!K$172)</f>
        <v>1003.8000000000001</v>
      </c>
      <c r="L240" s="4">
        <f>$A240*_xlfn.NUMBERVALUE('[1]Rate Sheet'!L$172)</f>
        <v>920.15</v>
      </c>
      <c r="M240" s="4">
        <f>$A240*_xlfn.NUMBERVALUE('[1]Rate Sheet'!M$172)</f>
        <v>1118.52</v>
      </c>
      <c r="N240" s="4">
        <f>$A240*_xlfn.NUMBERVALUE('[1]Rate Sheet'!N$172)</f>
        <v>1390.98</v>
      </c>
      <c r="O240" s="4">
        <f>$A240*_xlfn.NUMBERVALUE('[1]Rate Sheet'!O$172)</f>
        <v>800.65</v>
      </c>
      <c r="P240" s="4">
        <f>$A240*_xlfn.NUMBERVALUE('[1]Rate Sheet'!P$172)</f>
        <v>905.81000000000006</v>
      </c>
    </row>
    <row r="241" spans="1:16" x14ac:dyDescent="0.3">
      <c r="A241" s="2">
        <v>240</v>
      </c>
      <c r="B241" s="4">
        <f>$A241*_xlfn.NUMBERVALUE('[1]Rate Sheet'!B$172)</f>
        <v>355.2</v>
      </c>
      <c r="C241" s="4">
        <f>$A241*_xlfn.NUMBERVALUE('[1]Rate Sheet'!C$172)</f>
        <v>372</v>
      </c>
      <c r="D241" s="4">
        <f>$A241*_xlfn.NUMBERVALUE('[1]Rate Sheet'!D$172)</f>
        <v>386.40000000000003</v>
      </c>
      <c r="E241" s="4">
        <f>$A241*_xlfn.NUMBERVALUE('[1]Rate Sheet'!E$172)</f>
        <v>650.4</v>
      </c>
      <c r="F241" s="4">
        <f>$A241*_xlfn.NUMBERVALUE('[1]Rate Sheet'!F$172)</f>
        <v>1300.8</v>
      </c>
      <c r="G241" s="4">
        <f>$A241*_xlfn.NUMBERVALUE('[1]Rate Sheet'!G$172)</f>
        <v>664.8</v>
      </c>
      <c r="H241" s="4">
        <f>$A241*_xlfn.NUMBERVALUE('[1]Rate Sheet'!H$172)</f>
        <v>664.8</v>
      </c>
      <c r="I241" s="4">
        <f>$A241*_xlfn.NUMBERVALUE('[1]Rate Sheet'!I$172)</f>
        <v>775.2</v>
      </c>
      <c r="J241" s="4">
        <f>$A241*_xlfn.NUMBERVALUE('[1]Rate Sheet'!J$172)</f>
        <v>595.20000000000005</v>
      </c>
      <c r="K241" s="4">
        <f>$A241*_xlfn.NUMBERVALUE('[1]Rate Sheet'!K$172)</f>
        <v>1008</v>
      </c>
      <c r="L241" s="4">
        <f>$A241*_xlfn.NUMBERVALUE('[1]Rate Sheet'!L$172)</f>
        <v>924</v>
      </c>
      <c r="M241" s="4">
        <f>$A241*_xlfn.NUMBERVALUE('[1]Rate Sheet'!M$172)</f>
        <v>1123.1999999999998</v>
      </c>
      <c r="N241" s="4">
        <f>$A241*_xlfn.NUMBERVALUE('[1]Rate Sheet'!N$172)</f>
        <v>1396.8000000000002</v>
      </c>
      <c r="O241" s="4">
        <f>$A241*_xlfn.NUMBERVALUE('[1]Rate Sheet'!O$172)</f>
        <v>804</v>
      </c>
      <c r="P241" s="4">
        <f>$A241*_xlfn.NUMBERVALUE('[1]Rate Sheet'!P$172)</f>
        <v>909.6</v>
      </c>
    </row>
    <row r="242" spans="1:16" x14ac:dyDescent="0.3">
      <c r="A242" s="2">
        <v>241</v>
      </c>
      <c r="B242" s="4">
        <f>$A242*_xlfn.NUMBERVALUE('[1]Rate Sheet'!B$172)</f>
        <v>356.68</v>
      </c>
      <c r="C242" s="4">
        <f>$A242*_xlfn.NUMBERVALUE('[1]Rate Sheet'!C$172)</f>
        <v>373.55</v>
      </c>
      <c r="D242" s="4">
        <f>$A242*_xlfn.NUMBERVALUE('[1]Rate Sheet'!D$172)</f>
        <v>388.01000000000005</v>
      </c>
      <c r="E242" s="4">
        <f>$A242*_xlfn.NUMBERVALUE('[1]Rate Sheet'!E$172)</f>
        <v>653.11</v>
      </c>
      <c r="F242" s="4">
        <f>$A242*_xlfn.NUMBERVALUE('[1]Rate Sheet'!F$172)</f>
        <v>1306.22</v>
      </c>
      <c r="G242" s="4">
        <f>$A242*_xlfn.NUMBERVALUE('[1]Rate Sheet'!G$172)</f>
        <v>667.57</v>
      </c>
      <c r="H242" s="4">
        <f>$A242*_xlfn.NUMBERVALUE('[1]Rate Sheet'!H$172)</f>
        <v>667.57</v>
      </c>
      <c r="I242" s="4">
        <f>$A242*_xlfn.NUMBERVALUE('[1]Rate Sheet'!I$172)</f>
        <v>778.43</v>
      </c>
      <c r="J242" s="4">
        <f>$A242*_xlfn.NUMBERVALUE('[1]Rate Sheet'!J$172)</f>
        <v>597.67999999999995</v>
      </c>
      <c r="K242" s="4">
        <f>$A242*_xlfn.NUMBERVALUE('[1]Rate Sheet'!K$172)</f>
        <v>1012.2</v>
      </c>
      <c r="L242" s="4">
        <f>$A242*_xlfn.NUMBERVALUE('[1]Rate Sheet'!L$172)</f>
        <v>927.85</v>
      </c>
      <c r="M242" s="4">
        <f>$A242*_xlfn.NUMBERVALUE('[1]Rate Sheet'!M$172)</f>
        <v>1127.8799999999999</v>
      </c>
      <c r="N242" s="4">
        <f>$A242*_xlfn.NUMBERVALUE('[1]Rate Sheet'!N$172)</f>
        <v>1402.6200000000001</v>
      </c>
      <c r="O242" s="4">
        <f>$A242*_xlfn.NUMBERVALUE('[1]Rate Sheet'!O$172)</f>
        <v>807.35</v>
      </c>
      <c r="P242" s="4">
        <f>$A242*_xlfn.NUMBERVALUE('[1]Rate Sheet'!P$172)</f>
        <v>913.39</v>
      </c>
    </row>
    <row r="243" spans="1:16" x14ac:dyDescent="0.3">
      <c r="A243" s="2">
        <v>242</v>
      </c>
      <c r="B243" s="4">
        <f>$A243*_xlfn.NUMBERVALUE('[1]Rate Sheet'!B$172)</f>
        <v>358.15999999999997</v>
      </c>
      <c r="C243" s="4">
        <f>$A243*_xlfn.NUMBERVALUE('[1]Rate Sheet'!C$172)</f>
        <v>375.1</v>
      </c>
      <c r="D243" s="4">
        <f>$A243*_xlfn.NUMBERVALUE('[1]Rate Sheet'!D$172)</f>
        <v>389.62</v>
      </c>
      <c r="E243" s="4">
        <f>$A243*_xlfn.NUMBERVALUE('[1]Rate Sheet'!E$172)</f>
        <v>655.81999999999994</v>
      </c>
      <c r="F243" s="4">
        <f>$A243*_xlfn.NUMBERVALUE('[1]Rate Sheet'!F$172)</f>
        <v>1311.6399999999999</v>
      </c>
      <c r="G243" s="4">
        <f>$A243*_xlfn.NUMBERVALUE('[1]Rate Sheet'!G$172)</f>
        <v>670.34</v>
      </c>
      <c r="H243" s="4">
        <f>$A243*_xlfn.NUMBERVALUE('[1]Rate Sheet'!H$172)</f>
        <v>670.34</v>
      </c>
      <c r="I243" s="4">
        <f>$A243*_xlfn.NUMBERVALUE('[1]Rate Sheet'!I$172)</f>
        <v>781.66</v>
      </c>
      <c r="J243" s="4">
        <f>$A243*_xlfn.NUMBERVALUE('[1]Rate Sheet'!J$172)</f>
        <v>600.16</v>
      </c>
      <c r="K243" s="4">
        <f>$A243*_xlfn.NUMBERVALUE('[1]Rate Sheet'!K$172)</f>
        <v>1016.4000000000001</v>
      </c>
      <c r="L243" s="4">
        <f>$A243*_xlfn.NUMBERVALUE('[1]Rate Sheet'!L$172)</f>
        <v>931.7</v>
      </c>
      <c r="M243" s="4">
        <f>$A243*_xlfn.NUMBERVALUE('[1]Rate Sheet'!M$172)</f>
        <v>1132.56</v>
      </c>
      <c r="N243" s="4">
        <f>$A243*_xlfn.NUMBERVALUE('[1]Rate Sheet'!N$172)</f>
        <v>1408.44</v>
      </c>
      <c r="O243" s="4">
        <f>$A243*_xlfn.NUMBERVALUE('[1]Rate Sheet'!O$172)</f>
        <v>810.7</v>
      </c>
      <c r="P243" s="4">
        <f>$A243*_xlfn.NUMBERVALUE('[1]Rate Sheet'!P$172)</f>
        <v>917.18000000000006</v>
      </c>
    </row>
    <row r="244" spans="1:16" x14ac:dyDescent="0.3">
      <c r="A244" s="2">
        <v>243</v>
      </c>
      <c r="B244" s="4">
        <f>$A244*_xlfn.NUMBERVALUE('[1]Rate Sheet'!B$172)</f>
        <v>359.64</v>
      </c>
      <c r="C244" s="4">
        <f>$A244*_xlfn.NUMBERVALUE('[1]Rate Sheet'!C$172)</f>
        <v>376.65000000000003</v>
      </c>
      <c r="D244" s="4">
        <f>$A244*_xlfn.NUMBERVALUE('[1]Rate Sheet'!D$172)</f>
        <v>391.23</v>
      </c>
      <c r="E244" s="4">
        <f>$A244*_xlfn.NUMBERVALUE('[1]Rate Sheet'!E$172)</f>
        <v>658.53</v>
      </c>
      <c r="F244" s="4">
        <f>$A244*_xlfn.NUMBERVALUE('[1]Rate Sheet'!F$172)</f>
        <v>1317.06</v>
      </c>
      <c r="G244" s="4">
        <f>$A244*_xlfn.NUMBERVALUE('[1]Rate Sheet'!G$172)</f>
        <v>673.11</v>
      </c>
      <c r="H244" s="4">
        <f>$A244*_xlfn.NUMBERVALUE('[1]Rate Sheet'!H$172)</f>
        <v>673.11</v>
      </c>
      <c r="I244" s="4">
        <f>$A244*_xlfn.NUMBERVALUE('[1]Rate Sheet'!I$172)</f>
        <v>784.89</v>
      </c>
      <c r="J244" s="4">
        <f>$A244*_xlfn.NUMBERVALUE('[1]Rate Sheet'!J$172)</f>
        <v>602.64</v>
      </c>
      <c r="K244" s="4">
        <f>$A244*_xlfn.NUMBERVALUE('[1]Rate Sheet'!K$172)</f>
        <v>1020.6</v>
      </c>
      <c r="L244" s="4">
        <f>$A244*_xlfn.NUMBERVALUE('[1]Rate Sheet'!L$172)</f>
        <v>935.55000000000007</v>
      </c>
      <c r="M244" s="4">
        <f>$A244*_xlfn.NUMBERVALUE('[1]Rate Sheet'!M$172)</f>
        <v>1137.24</v>
      </c>
      <c r="N244" s="4">
        <f>$A244*_xlfn.NUMBERVALUE('[1]Rate Sheet'!N$172)</f>
        <v>1414.26</v>
      </c>
      <c r="O244" s="4">
        <f>$A244*_xlfn.NUMBERVALUE('[1]Rate Sheet'!O$172)</f>
        <v>814.05000000000007</v>
      </c>
      <c r="P244" s="4">
        <f>$A244*_xlfn.NUMBERVALUE('[1]Rate Sheet'!P$172)</f>
        <v>920.97</v>
      </c>
    </row>
    <row r="245" spans="1:16" x14ac:dyDescent="0.3">
      <c r="A245" s="2">
        <v>244</v>
      </c>
      <c r="B245" s="4">
        <f>$A245*_xlfn.NUMBERVALUE('[1]Rate Sheet'!B$172)</f>
        <v>361.12</v>
      </c>
      <c r="C245" s="4">
        <f>$A245*_xlfn.NUMBERVALUE('[1]Rate Sheet'!C$172)</f>
        <v>378.2</v>
      </c>
      <c r="D245" s="4">
        <f>$A245*_xlfn.NUMBERVALUE('[1]Rate Sheet'!D$172)</f>
        <v>392.84000000000003</v>
      </c>
      <c r="E245" s="4">
        <f>$A245*_xlfn.NUMBERVALUE('[1]Rate Sheet'!E$172)</f>
        <v>661.24</v>
      </c>
      <c r="F245" s="4">
        <f>$A245*_xlfn.NUMBERVALUE('[1]Rate Sheet'!F$172)</f>
        <v>1322.48</v>
      </c>
      <c r="G245" s="4">
        <f>$A245*_xlfn.NUMBERVALUE('[1]Rate Sheet'!G$172)</f>
        <v>675.88</v>
      </c>
      <c r="H245" s="4">
        <f>$A245*_xlfn.NUMBERVALUE('[1]Rate Sheet'!H$172)</f>
        <v>675.88</v>
      </c>
      <c r="I245" s="4">
        <f>$A245*_xlfn.NUMBERVALUE('[1]Rate Sheet'!I$172)</f>
        <v>788.12</v>
      </c>
      <c r="J245" s="4">
        <f>$A245*_xlfn.NUMBERVALUE('[1]Rate Sheet'!J$172)</f>
        <v>605.12</v>
      </c>
      <c r="K245" s="4">
        <f>$A245*_xlfn.NUMBERVALUE('[1]Rate Sheet'!K$172)</f>
        <v>1024.8</v>
      </c>
      <c r="L245" s="4">
        <f>$A245*_xlfn.NUMBERVALUE('[1]Rate Sheet'!L$172)</f>
        <v>939.4</v>
      </c>
      <c r="M245" s="4">
        <f>$A245*_xlfn.NUMBERVALUE('[1]Rate Sheet'!M$172)</f>
        <v>1141.9199999999998</v>
      </c>
      <c r="N245" s="4">
        <f>$A245*_xlfn.NUMBERVALUE('[1]Rate Sheet'!N$172)</f>
        <v>1420.0800000000002</v>
      </c>
      <c r="O245" s="4">
        <f>$A245*_xlfn.NUMBERVALUE('[1]Rate Sheet'!O$172)</f>
        <v>817.4</v>
      </c>
      <c r="P245" s="4">
        <f>$A245*_xlfn.NUMBERVALUE('[1]Rate Sheet'!P$172)</f>
        <v>924.76</v>
      </c>
    </row>
    <row r="246" spans="1:16" x14ac:dyDescent="0.3">
      <c r="A246" s="2">
        <v>245</v>
      </c>
      <c r="B246" s="4">
        <f>$A246*_xlfn.NUMBERVALUE('[1]Rate Sheet'!B$172)</f>
        <v>362.6</v>
      </c>
      <c r="C246" s="4">
        <f>$A246*_xlfn.NUMBERVALUE('[1]Rate Sheet'!C$172)</f>
        <v>379.75</v>
      </c>
      <c r="D246" s="4">
        <f>$A246*_xlfn.NUMBERVALUE('[1]Rate Sheet'!D$172)</f>
        <v>394.45000000000005</v>
      </c>
      <c r="E246" s="4">
        <f>$A246*_xlfn.NUMBERVALUE('[1]Rate Sheet'!E$172)</f>
        <v>663.95</v>
      </c>
      <c r="F246" s="4">
        <f>$A246*_xlfn.NUMBERVALUE('[1]Rate Sheet'!F$172)</f>
        <v>1327.9</v>
      </c>
      <c r="G246" s="4">
        <f>$A246*_xlfn.NUMBERVALUE('[1]Rate Sheet'!G$172)</f>
        <v>678.65</v>
      </c>
      <c r="H246" s="4">
        <f>$A246*_xlfn.NUMBERVALUE('[1]Rate Sheet'!H$172)</f>
        <v>678.65</v>
      </c>
      <c r="I246" s="4">
        <f>$A246*_xlfn.NUMBERVALUE('[1]Rate Sheet'!I$172)</f>
        <v>791.35</v>
      </c>
      <c r="J246" s="4">
        <f>$A246*_xlfn.NUMBERVALUE('[1]Rate Sheet'!J$172)</f>
        <v>607.6</v>
      </c>
      <c r="K246" s="4">
        <f>$A246*_xlfn.NUMBERVALUE('[1]Rate Sheet'!K$172)</f>
        <v>1029</v>
      </c>
      <c r="L246" s="4">
        <f>$A246*_xlfn.NUMBERVALUE('[1]Rate Sheet'!L$172)</f>
        <v>943.25</v>
      </c>
      <c r="M246" s="4">
        <f>$A246*_xlfn.NUMBERVALUE('[1]Rate Sheet'!M$172)</f>
        <v>1146.5999999999999</v>
      </c>
      <c r="N246" s="4">
        <f>$A246*_xlfn.NUMBERVALUE('[1]Rate Sheet'!N$172)</f>
        <v>1425.9</v>
      </c>
      <c r="O246" s="4">
        <f>$A246*_xlfn.NUMBERVALUE('[1]Rate Sheet'!O$172)</f>
        <v>820.75</v>
      </c>
      <c r="P246" s="4">
        <f>$A246*_xlfn.NUMBERVALUE('[1]Rate Sheet'!P$172)</f>
        <v>928.55</v>
      </c>
    </row>
    <row r="247" spans="1:16" x14ac:dyDescent="0.3">
      <c r="A247" s="2">
        <v>246</v>
      </c>
      <c r="B247" s="4">
        <f>$A247*_xlfn.NUMBERVALUE('[1]Rate Sheet'!B$172)</f>
        <v>364.08</v>
      </c>
      <c r="C247" s="4">
        <f>$A247*_xlfn.NUMBERVALUE('[1]Rate Sheet'!C$172)</f>
        <v>381.3</v>
      </c>
      <c r="D247" s="4">
        <f>$A247*_xlfn.NUMBERVALUE('[1]Rate Sheet'!D$172)</f>
        <v>396.06</v>
      </c>
      <c r="E247" s="4">
        <f>$A247*_xlfn.NUMBERVALUE('[1]Rate Sheet'!E$172)</f>
        <v>666.66</v>
      </c>
      <c r="F247" s="4">
        <f>$A247*_xlfn.NUMBERVALUE('[1]Rate Sheet'!F$172)</f>
        <v>1333.32</v>
      </c>
      <c r="G247" s="4">
        <f>$A247*_xlfn.NUMBERVALUE('[1]Rate Sheet'!G$172)</f>
        <v>681.42</v>
      </c>
      <c r="H247" s="4">
        <f>$A247*_xlfn.NUMBERVALUE('[1]Rate Sheet'!H$172)</f>
        <v>681.42</v>
      </c>
      <c r="I247" s="4">
        <f>$A247*_xlfn.NUMBERVALUE('[1]Rate Sheet'!I$172)</f>
        <v>794.58</v>
      </c>
      <c r="J247" s="4">
        <f>$A247*_xlfn.NUMBERVALUE('[1]Rate Sheet'!J$172)</f>
        <v>610.08000000000004</v>
      </c>
      <c r="K247" s="4">
        <f>$A247*_xlfn.NUMBERVALUE('[1]Rate Sheet'!K$172)</f>
        <v>1033.2</v>
      </c>
      <c r="L247" s="4">
        <f>$A247*_xlfn.NUMBERVALUE('[1]Rate Sheet'!L$172)</f>
        <v>947.1</v>
      </c>
      <c r="M247" s="4">
        <f>$A247*_xlfn.NUMBERVALUE('[1]Rate Sheet'!M$172)</f>
        <v>1151.28</v>
      </c>
      <c r="N247" s="4">
        <f>$A247*_xlfn.NUMBERVALUE('[1]Rate Sheet'!N$172)</f>
        <v>1431.72</v>
      </c>
      <c r="O247" s="4">
        <f>$A247*_xlfn.NUMBERVALUE('[1]Rate Sheet'!O$172)</f>
        <v>824.1</v>
      </c>
      <c r="P247" s="4">
        <f>$A247*_xlfn.NUMBERVALUE('[1]Rate Sheet'!P$172)</f>
        <v>932.34</v>
      </c>
    </row>
    <row r="248" spans="1:16" x14ac:dyDescent="0.3">
      <c r="A248" s="2">
        <v>247</v>
      </c>
      <c r="B248" s="4">
        <f>$A248*_xlfn.NUMBERVALUE('[1]Rate Sheet'!B$172)</f>
        <v>365.56</v>
      </c>
      <c r="C248" s="4">
        <f>$A248*_xlfn.NUMBERVALUE('[1]Rate Sheet'!C$172)</f>
        <v>382.85</v>
      </c>
      <c r="D248" s="4">
        <f>$A248*_xlfn.NUMBERVALUE('[1]Rate Sheet'!D$172)</f>
        <v>397.67</v>
      </c>
      <c r="E248" s="4">
        <f>$A248*_xlfn.NUMBERVALUE('[1]Rate Sheet'!E$172)</f>
        <v>669.37</v>
      </c>
      <c r="F248" s="4">
        <f>$A248*_xlfn.NUMBERVALUE('[1]Rate Sheet'!F$172)</f>
        <v>1338.74</v>
      </c>
      <c r="G248" s="4">
        <f>$A248*_xlfn.NUMBERVALUE('[1]Rate Sheet'!G$172)</f>
        <v>684.19</v>
      </c>
      <c r="H248" s="4">
        <f>$A248*_xlfn.NUMBERVALUE('[1]Rate Sheet'!H$172)</f>
        <v>684.19</v>
      </c>
      <c r="I248" s="4">
        <f>$A248*_xlfn.NUMBERVALUE('[1]Rate Sheet'!I$172)</f>
        <v>797.81</v>
      </c>
      <c r="J248" s="4">
        <f>$A248*_xlfn.NUMBERVALUE('[1]Rate Sheet'!J$172)</f>
        <v>612.55999999999995</v>
      </c>
      <c r="K248" s="4">
        <f>$A248*_xlfn.NUMBERVALUE('[1]Rate Sheet'!K$172)</f>
        <v>1037.4000000000001</v>
      </c>
      <c r="L248" s="4">
        <f>$A248*_xlfn.NUMBERVALUE('[1]Rate Sheet'!L$172)</f>
        <v>950.95</v>
      </c>
      <c r="M248" s="4">
        <f>$A248*_xlfn.NUMBERVALUE('[1]Rate Sheet'!M$172)</f>
        <v>1155.96</v>
      </c>
      <c r="N248" s="4">
        <f>$A248*_xlfn.NUMBERVALUE('[1]Rate Sheet'!N$172)</f>
        <v>1437.54</v>
      </c>
      <c r="O248" s="4">
        <f>$A248*_xlfn.NUMBERVALUE('[1]Rate Sheet'!O$172)</f>
        <v>827.45</v>
      </c>
      <c r="P248" s="4">
        <f>$A248*_xlfn.NUMBERVALUE('[1]Rate Sheet'!P$172)</f>
        <v>936.13</v>
      </c>
    </row>
    <row r="249" spans="1:16" x14ac:dyDescent="0.3">
      <c r="A249" s="2">
        <v>248</v>
      </c>
      <c r="B249" s="4">
        <f>$A249*_xlfn.NUMBERVALUE('[1]Rate Sheet'!B$172)</f>
        <v>367.04</v>
      </c>
      <c r="C249" s="4">
        <f>$A249*_xlfn.NUMBERVALUE('[1]Rate Sheet'!C$172)</f>
        <v>384.40000000000003</v>
      </c>
      <c r="D249" s="4">
        <f>$A249*_xlfn.NUMBERVALUE('[1]Rate Sheet'!D$172)</f>
        <v>399.28000000000003</v>
      </c>
      <c r="E249" s="4">
        <f>$A249*_xlfn.NUMBERVALUE('[1]Rate Sheet'!E$172)</f>
        <v>672.08</v>
      </c>
      <c r="F249" s="4">
        <f>$A249*_xlfn.NUMBERVALUE('[1]Rate Sheet'!F$172)</f>
        <v>1344.16</v>
      </c>
      <c r="G249" s="4">
        <f>$A249*_xlfn.NUMBERVALUE('[1]Rate Sheet'!G$172)</f>
        <v>686.96</v>
      </c>
      <c r="H249" s="4">
        <f>$A249*_xlfn.NUMBERVALUE('[1]Rate Sheet'!H$172)</f>
        <v>686.96</v>
      </c>
      <c r="I249" s="4">
        <f>$A249*_xlfn.NUMBERVALUE('[1]Rate Sheet'!I$172)</f>
        <v>801.04</v>
      </c>
      <c r="J249" s="4">
        <f>$A249*_xlfn.NUMBERVALUE('[1]Rate Sheet'!J$172)</f>
        <v>615.04</v>
      </c>
      <c r="K249" s="4">
        <f>$A249*_xlfn.NUMBERVALUE('[1]Rate Sheet'!K$172)</f>
        <v>1041.6000000000001</v>
      </c>
      <c r="L249" s="4">
        <f>$A249*_xlfn.NUMBERVALUE('[1]Rate Sheet'!L$172)</f>
        <v>954.80000000000007</v>
      </c>
      <c r="M249" s="4">
        <f>$A249*_xlfn.NUMBERVALUE('[1]Rate Sheet'!M$172)</f>
        <v>1160.6399999999999</v>
      </c>
      <c r="N249" s="4">
        <f>$A249*_xlfn.NUMBERVALUE('[1]Rate Sheet'!N$172)</f>
        <v>1443.3600000000001</v>
      </c>
      <c r="O249" s="4">
        <f>$A249*_xlfn.NUMBERVALUE('[1]Rate Sheet'!O$172)</f>
        <v>830.80000000000007</v>
      </c>
      <c r="P249" s="4">
        <f>$A249*_xlfn.NUMBERVALUE('[1]Rate Sheet'!P$172)</f>
        <v>939.92</v>
      </c>
    </row>
    <row r="250" spans="1:16" x14ac:dyDescent="0.3">
      <c r="A250" s="2">
        <v>249</v>
      </c>
      <c r="B250" s="4">
        <f>$A250*_xlfn.NUMBERVALUE('[1]Rate Sheet'!B$172)</f>
        <v>368.52</v>
      </c>
      <c r="C250" s="4">
        <f>$A250*_xlfn.NUMBERVALUE('[1]Rate Sheet'!C$172)</f>
        <v>385.95</v>
      </c>
      <c r="D250" s="4">
        <f>$A250*_xlfn.NUMBERVALUE('[1]Rate Sheet'!D$172)</f>
        <v>400.89000000000004</v>
      </c>
      <c r="E250" s="4">
        <f>$A250*_xlfn.NUMBERVALUE('[1]Rate Sheet'!E$172)</f>
        <v>674.79</v>
      </c>
      <c r="F250" s="4">
        <f>$A250*_xlfn.NUMBERVALUE('[1]Rate Sheet'!F$172)</f>
        <v>1349.58</v>
      </c>
      <c r="G250" s="4">
        <f>$A250*_xlfn.NUMBERVALUE('[1]Rate Sheet'!G$172)</f>
        <v>689.73</v>
      </c>
      <c r="H250" s="4">
        <f>$A250*_xlfn.NUMBERVALUE('[1]Rate Sheet'!H$172)</f>
        <v>689.73</v>
      </c>
      <c r="I250" s="4">
        <f>$A250*_xlfn.NUMBERVALUE('[1]Rate Sheet'!I$172)</f>
        <v>804.27</v>
      </c>
      <c r="J250" s="4">
        <f>$A250*_xlfn.NUMBERVALUE('[1]Rate Sheet'!J$172)</f>
        <v>617.52</v>
      </c>
      <c r="K250" s="4">
        <f>$A250*_xlfn.NUMBERVALUE('[1]Rate Sheet'!K$172)</f>
        <v>1045.8</v>
      </c>
      <c r="L250" s="4">
        <f>$A250*_xlfn.NUMBERVALUE('[1]Rate Sheet'!L$172)</f>
        <v>958.65</v>
      </c>
      <c r="M250" s="4">
        <f>$A250*_xlfn.NUMBERVALUE('[1]Rate Sheet'!M$172)</f>
        <v>1165.32</v>
      </c>
      <c r="N250" s="4">
        <f>$A250*_xlfn.NUMBERVALUE('[1]Rate Sheet'!N$172)</f>
        <v>1449.18</v>
      </c>
      <c r="O250" s="4">
        <f>$A250*_xlfn.NUMBERVALUE('[1]Rate Sheet'!O$172)</f>
        <v>834.15</v>
      </c>
      <c r="P250" s="4">
        <f>$A250*_xlfn.NUMBERVALUE('[1]Rate Sheet'!P$172)</f>
        <v>943.71</v>
      </c>
    </row>
    <row r="251" spans="1:16" x14ac:dyDescent="0.3">
      <c r="A251" s="2">
        <v>250</v>
      </c>
      <c r="B251" s="4">
        <f>$A251*_xlfn.NUMBERVALUE('[1]Rate Sheet'!B$172)</f>
        <v>370</v>
      </c>
      <c r="C251" s="4">
        <f>$A251*_xlfn.NUMBERVALUE('[1]Rate Sheet'!C$172)</f>
        <v>387.5</v>
      </c>
      <c r="D251" s="4">
        <f>$A251*_xlfn.NUMBERVALUE('[1]Rate Sheet'!D$172)</f>
        <v>402.5</v>
      </c>
      <c r="E251" s="4">
        <f>$A251*_xlfn.NUMBERVALUE('[1]Rate Sheet'!E$172)</f>
        <v>677.5</v>
      </c>
      <c r="F251" s="4">
        <f>$A251*_xlfn.NUMBERVALUE('[1]Rate Sheet'!F$172)</f>
        <v>1355</v>
      </c>
      <c r="G251" s="4">
        <f>$A251*_xlfn.NUMBERVALUE('[1]Rate Sheet'!G$172)</f>
        <v>692.5</v>
      </c>
      <c r="H251" s="4">
        <f>$A251*_xlfn.NUMBERVALUE('[1]Rate Sheet'!H$172)</f>
        <v>692.5</v>
      </c>
      <c r="I251" s="4">
        <f>$A251*_xlfn.NUMBERVALUE('[1]Rate Sheet'!I$172)</f>
        <v>807.5</v>
      </c>
      <c r="J251" s="4">
        <f>$A251*_xlfn.NUMBERVALUE('[1]Rate Sheet'!J$172)</f>
        <v>620</v>
      </c>
      <c r="K251" s="4">
        <f>$A251*_xlfn.NUMBERVALUE('[1]Rate Sheet'!K$172)</f>
        <v>1050</v>
      </c>
      <c r="L251" s="4">
        <f>$A251*_xlfn.NUMBERVALUE('[1]Rate Sheet'!L$172)</f>
        <v>962.5</v>
      </c>
      <c r="M251" s="4">
        <f>$A251*_xlfn.NUMBERVALUE('[1]Rate Sheet'!M$172)</f>
        <v>1170</v>
      </c>
      <c r="N251" s="4">
        <f>$A251*_xlfn.NUMBERVALUE('[1]Rate Sheet'!N$172)</f>
        <v>1455</v>
      </c>
      <c r="O251" s="4">
        <f>$A251*_xlfn.NUMBERVALUE('[1]Rate Sheet'!O$172)</f>
        <v>837.5</v>
      </c>
      <c r="P251" s="4">
        <f>$A251*_xlfn.NUMBERVALUE('[1]Rate Sheet'!P$172)</f>
        <v>947.5</v>
      </c>
    </row>
    <row r="252" spans="1:16" x14ac:dyDescent="0.3">
      <c r="A252" s="2">
        <v>251</v>
      </c>
      <c r="B252" s="4">
        <f>$A252*_xlfn.NUMBERVALUE('[1]Rate Sheet'!B$172)</f>
        <v>371.48</v>
      </c>
      <c r="C252" s="4">
        <f>$A252*_xlfn.NUMBERVALUE('[1]Rate Sheet'!C$172)</f>
        <v>389.05</v>
      </c>
      <c r="D252" s="4">
        <f>$A252*_xlfn.NUMBERVALUE('[1]Rate Sheet'!D$172)</f>
        <v>404.11</v>
      </c>
      <c r="E252" s="4">
        <f>$A252*_xlfn.NUMBERVALUE('[1]Rate Sheet'!E$172)</f>
        <v>680.21</v>
      </c>
      <c r="F252" s="4">
        <f>$A252*_xlfn.NUMBERVALUE('[1]Rate Sheet'!F$172)</f>
        <v>1360.42</v>
      </c>
      <c r="G252" s="4">
        <f>$A252*_xlfn.NUMBERVALUE('[1]Rate Sheet'!G$172)</f>
        <v>695.27</v>
      </c>
      <c r="H252" s="4">
        <f>$A252*_xlfn.NUMBERVALUE('[1]Rate Sheet'!H$172)</f>
        <v>695.27</v>
      </c>
      <c r="I252" s="4">
        <f>$A252*_xlfn.NUMBERVALUE('[1]Rate Sheet'!I$172)</f>
        <v>810.73</v>
      </c>
      <c r="J252" s="4">
        <f>$A252*_xlfn.NUMBERVALUE('[1]Rate Sheet'!J$172)</f>
        <v>622.48</v>
      </c>
      <c r="K252" s="4">
        <f>$A252*_xlfn.NUMBERVALUE('[1]Rate Sheet'!K$172)</f>
        <v>1054.2</v>
      </c>
      <c r="L252" s="4">
        <f>$A252*_xlfn.NUMBERVALUE('[1]Rate Sheet'!L$172)</f>
        <v>966.35</v>
      </c>
      <c r="M252" s="4">
        <f>$A252*_xlfn.NUMBERVALUE('[1]Rate Sheet'!M$172)</f>
        <v>1174.6799999999998</v>
      </c>
      <c r="N252" s="4">
        <f>$A252*_xlfn.NUMBERVALUE('[1]Rate Sheet'!N$172)</f>
        <v>1460.8200000000002</v>
      </c>
      <c r="O252" s="4">
        <f>$A252*_xlfn.NUMBERVALUE('[1]Rate Sheet'!O$172)</f>
        <v>840.85</v>
      </c>
      <c r="P252" s="4">
        <f>$A252*_xlfn.NUMBERVALUE('[1]Rate Sheet'!P$172)</f>
        <v>951.29</v>
      </c>
    </row>
    <row r="253" spans="1:16" x14ac:dyDescent="0.3">
      <c r="A253" s="2">
        <v>252</v>
      </c>
      <c r="B253" s="4">
        <f>$A253*_xlfn.NUMBERVALUE('[1]Rate Sheet'!B$172)</f>
        <v>372.96</v>
      </c>
      <c r="C253" s="4">
        <f>$A253*_xlfn.NUMBERVALUE('[1]Rate Sheet'!C$172)</f>
        <v>390.6</v>
      </c>
      <c r="D253" s="4">
        <f>$A253*_xlfn.NUMBERVALUE('[1]Rate Sheet'!D$172)</f>
        <v>405.72</v>
      </c>
      <c r="E253" s="4">
        <f>$A253*_xlfn.NUMBERVALUE('[1]Rate Sheet'!E$172)</f>
        <v>682.92</v>
      </c>
      <c r="F253" s="4">
        <f>$A253*_xlfn.NUMBERVALUE('[1]Rate Sheet'!F$172)</f>
        <v>1365.84</v>
      </c>
      <c r="G253" s="4">
        <f>$A253*_xlfn.NUMBERVALUE('[1]Rate Sheet'!G$172)</f>
        <v>698.04</v>
      </c>
      <c r="H253" s="4">
        <f>$A253*_xlfn.NUMBERVALUE('[1]Rate Sheet'!H$172)</f>
        <v>698.04</v>
      </c>
      <c r="I253" s="4">
        <f>$A253*_xlfn.NUMBERVALUE('[1]Rate Sheet'!I$172)</f>
        <v>813.96</v>
      </c>
      <c r="J253" s="4">
        <f>$A253*_xlfn.NUMBERVALUE('[1]Rate Sheet'!J$172)</f>
        <v>624.96</v>
      </c>
      <c r="K253" s="4">
        <f>$A253*_xlfn.NUMBERVALUE('[1]Rate Sheet'!K$172)</f>
        <v>1058.4000000000001</v>
      </c>
      <c r="L253" s="4">
        <f>$A253*_xlfn.NUMBERVALUE('[1]Rate Sheet'!L$172)</f>
        <v>970.2</v>
      </c>
      <c r="M253" s="4">
        <f>$A253*_xlfn.NUMBERVALUE('[1]Rate Sheet'!M$172)</f>
        <v>1179.3599999999999</v>
      </c>
      <c r="N253" s="4">
        <f>$A253*_xlfn.NUMBERVALUE('[1]Rate Sheet'!N$172)</f>
        <v>1466.64</v>
      </c>
      <c r="O253" s="4">
        <f>$A253*_xlfn.NUMBERVALUE('[1]Rate Sheet'!O$172)</f>
        <v>844.2</v>
      </c>
      <c r="P253" s="4">
        <f>$A253*_xlfn.NUMBERVALUE('[1]Rate Sheet'!P$172)</f>
        <v>955.08</v>
      </c>
    </row>
    <row r="254" spans="1:16" x14ac:dyDescent="0.3">
      <c r="A254" s="2">
        <v>253</v>
      </c>
      <c r="B254" s="4">
        <f>$A254*_xlfn.NUMBERVALUE('[1]Rate Sheet'!B$172)</f>
        <v>374.44</v>
      </c>
      <c r="C254" s="4">
        <f>$A254*_xlfn.NUMBERVALUE('[1]Rate Sheet'!C$172)</f>
        <v>392.15000000000003</v>
      </c>
      <c r="D254" s="4">
        <f>$A254*_xlfn.NUMBERVALUE('[1]Rate Sheet'!D$172)</f>
        <v>407.33000000000004</v>
      </c>
      <c r="E254" s="4">
        <f>$A254*_xlfn.NUMBERVALUE('[1]Rate Sheet'!E$172)</f>
        <v>685.63</v>
      </c>
      <c r="F254" s="4">
        <f>$A254*_xlfn.NUMBERVALUE('[1]Rate Sheet'!F$172)</f>
        <v>1371.26</v>
      </c>
      <c r="G254" s="4">
        <f>$A254*_xlfn.NUMBERVALUE('[1]Rate Sheet'!G$172)</f>
        <v>700.81000000000006</v>
      </c>
      <c r="H254" s="4">
        <f>$A254*_xlfn.NUMBERVALUE('[1]Rate Sheet'!H$172)</f>
        <v>700.81000000000006</v>
      </c>
      <c r="I254" s="4">
        <f>$A254*_xlfn.NUMBERVALUE('[1]Rate Sheet'!I$172)</f>
        <v>817.18999999999994</v>
      </c>
      <c r="J254" s="4">
        <f>$A254*_xlfn.NUMBERVALUE('[1]Rate Sheet'!J$172)</f>
        <v>627.43999999999994</v>
      </c>
      <c r="K254" s="4">
        <f>$A254*_xlfn.NUMBERVALUE('[1]Rate Sheet'!K$172)</f>
        <v>1062.6000000000001</v>
      </c>
      <c r="L254" s="4">
        <f>$A254*_xlfn.NUMBERVALUE('[1]Rate Sheet'!L$172)</f>
        <v>974.05000000000007</v>
      </c>
      <c r="M254" s="4">
        <f>$A254*_xlfn.NUMBERVALUE('[1]Rate Sheet'!M$172)</f>
        <v>1184.04</v>
      </c>
      <c r="N254" s="4">
        <f>$A254*_xlfn.NUMBERVALUE('[1]Rate Sheet'!N$172)</f>
        <v>1472.46</v>
      </c>
      <c r="O254" s="4">
        <f>$A254*_xlfn.NUMBERVALUE('[1]Rate Sheet'!O$172)</f>
        <v>847.55000000000007</v>
      </c>
      <c r="P254" s="4">
        <f>$A254*_xlfn.NUMBERVALUE('[1]Rate Sheet'!P$172)</f>
        <v>958.87</v>
      </c>
    </row>
    <row r="255" spans="1:16" x14ac:dyDescent="0.3">
      <c r="A255" s="2">
        <v>254</v>
      </c>
      <c r="B255" s="4">
        <f>$A255*_xlfn.NUMBERVALUE('[1]Rate Sheet'!B$172)</f>
        <v>375.92</v>
      </c>
      <c r="C255" s="4">
        <f>$A255*_xlfn.NUMBERVALUE('[1]Rate Sheet'!C$172)</f>
        <v>393.7</v>
      </c>
      <c r="D255" s="4">
        <f>$A255*_xlfn.NUMBERVALUE('[1]Rate Sheet'!D$172)</f>
        <v>408.94</v>
      </c>
      <c r="E255" s="4">
        <f>$A255*_xlfn.NUMBERVALUE('[1]Rate Sheet'!E$172)</f>
        <v>688.34</v>
      </c>
      <c r="F255" s="4">
        <f>$A255*_xlfn.NUMBERVALUE('[1]Rate Sheet'!F$172)</f>
        <v>1376.68</v>
      </c>
      <c r="G255" s="4">
        <f>$A255*_xlfn.NUMBERVALUE('[1]Rate Sheet'!G$172)</f>
        <v>703.58</v>
      </c>
      <c r="H255" s="4">
        <f>$A255*_xlfn.NUMBERVALUE('[1]Rate Sheet'!H$172)</f>
        <v>703.58</v>
      </c>
      <c r="I255" s="4">
        <f>$A255*_xlfn.NUMBERVALUE('[1]Rate Sheet'!I$172)</f>
        <v>820.42</v>
      </c>
      <c r="J255" s="4">
        <f>$A255*_xlfn.NUMBERVALUE('[1]Rate Sheet'!J$172)</f>
        <v>629.91999999999996</v>
      </c>
      <c r="K255" s="4">
        <f>$A255*_xlfn.NUMBERVALUE('[1]Rate Sheet'!K$172)</f>
        <v>1066.8</v>
      </c>
      <c r="L255" s="4">
        <f>$A255*_xlfn.NUMBERVALUE('[1]Rate Sheet'!L$172)</f>
        <v>977.9</v>
      </c>
      <c r="M255" s="4">
        <f>$A255*_xlfn.NUMBERVALUE('[1]Rate Sheet'!M$172)</f>
        <v>1188.72</v>
      </c>
      <c r="N255" s="4">
        <f>$A255*_xlfn.NUMBERVALUE('[1]Rate Sheet'!N$172)</f>
        <v>1478.28</v>
      </c>
      <c r="O255" s="4">
        <f>$A255*_xlfn.NUMBERVALUE('[1]Rate Sheet'!O$172)</f>
        <v>850.9</v>
      </c>
      <c r="P255" s="4">
        <f>$A255*_xlfn.NUMBERVALUE('[1]Rate Sheet'!P$172)</f>
        <v>962.66</v>
      </c>
    </row>
    <row r="256" spans="1:16" x14ac:dyDescent="0.3">
      <c r="A256" s="2">
        <v>255</v>
      </c>
      <c r="B256" s="4">
        <f>$A256*_xlfn.NUMBERVALUE('[1]Rate Sheet'!B$172)</f>
        <v>377.4</v>
      </c>
      <c r="C256" s="4">
        <f>$A256*_xlfn.NUMBERVALUE('[1]Rate Sheet'!C$172)</f>
        <v>395.25</v>
      </c>
      <c r="D256" s="4">
        <f>$A256*_xlfn.NUMBERVALUE('[1]Rate Sheet'!D$172)</f>
        <v>410.55</v>
      </c>
      <c r="E256" s="4">
        <f>$A256*_xlfn.NUMBERVALUE('[1]Rate Sheet'!E$172)</f>
        <v>691.05</v>
      </c>
      <c r="F256" s="4">
        <f>$A256*_xlfn.NUMBERVALUE('[1]Rate Sheet'!F$172)</f>
        <v>1382.1</v>
      </c>
      <c r="G256" s="4">
        <f>$A256*_xlfn.NUMBERVALUE('[1]Rate Sheet'!G$172)</f>
        <v>706.35</v>
      </c>
      <c r="H256" s="4">
        <f>$A256*_xlfn.NUMBERVALUE('[1]Rate Sheet'!H$172)</f>
        <v>706.35</v>
      </c>
      <c r="I256" s="4">
        <f>$A256*_xlfn.NUMBERVALUE('[1]Rate Sheet'!I$172)</f>
        <v>823.65</v>
      </c>
      <c r="J256" s="4">
        <f>$A256*_xlfn.NUMBERVALUE('[1]Rate Sheet'!J$172)</f>
        <v>632.4</v>
      </c>
      <c r="K256" s="4">
        <f>$A256*_xlfn.NUMBERVALUE('[1]Rate Sheet'!K$172)</f>
        <v>1071</v>
      </c>
      <c r="L256" s="4">
        <f>$A256*_xlfn.NUMBERVALUE('[1]Rate Sheet'!L$172)</f>
        <v>981.75</v>
      </c>
      <c r="M256" s="4">
        <f>$A256*_xlfn.NUMBERVALUE('[1]Rate Sheet'!M$172)</f>
        <v>1193.3999999999999</v>
      </c>
      <c r="N256" s="4">
        <f>$A256*_xlfn.NUMBERVALUE('[1]Rate Sheet'!N$172)</f>
        <v>1484.1000000000001</v>
      </c>
      <c r="O256" s="4">
        <f>$A256*_xlfn.NUMBERVALUE('[1]Rate Sheet'!O$172)</f>
        <v>854.25</v>
      </c>
      <c r="P256" s="4">
        <f>$A256*_xlfn.NUMBERVALUE('[1]Rate Sheet'!P$172)</f>
        <v>966.45</v>
      </c>
    </row>
    <row r="257" spans="1:16" x14ac:dyDescent="0.3">
      <c r="A257" s="2">
        <v>256</v>
      </c>
      <c r="B257" s="4">
        <f>$A257*_xlfn.NUMBERVALUE('[1]Rate Sheet'!B$172)</f>
        <v>378.88</v>
      </c>
      <c r="C257" s="4">
        <f>$A257*_xlfn.NUMBERVALUE('[1]Rate Sheet'!C$172)</f>
        <v>396.8</v>
      </c>
      <c r="D257" s="4">
        <f>$A257*_xlfn.NUMBERVALUE('[1]Rate Sheet'!D$172)</f>
        <v>412.16</v>
      </c>
      <c r="E257" s="4">
        <f>$A257*_xlfn.NUMBERVALUE('[1]Rate Sheet'!E$172)</f>
        <v>693.76</v>
      </c>
      <c r="F257" s="4">
        <f>$A257*_xlfn.NUMBERVALUE('[1]Rate Sheet'!F$172)</f>
        <v>1387.52</v>
      </c>
      <c r="G257" s="4">
        <f>$A257*_xlfn.NUMBERVALUE('[1]Rate Sheet'!G$172)</f>
        <v>709.12</v>
      </c>
      <c r="H257" s="4">
        <f>$A257*_xlfn.NUMBERVALUE('[1]Rate Sheet'!H$172)</f>
        <v>709.12</v>
      </c>
      <c r="I257" s="4">
        <f>$A257*_xlfn.NUMBERVALUE('[1]Rate Sheet'!I$172)</f>
        <v>826.88</v>
      </c>
      <c r="J257" s="4">
        <f>$A257*_xlfn.NUMBERVALUE('[1]Rate Sheet'!J$172)</f>
        <v>634.88</v>
      </c>
      <c r="K257" s="4">
        <f>$A257*_xlfn.NUMBERVALUE('[1]Rate Sheet'!K$172)</f>
        <v>1075.2</v>
      </c>
      <c r="L257" s="4">
        <f>$A257*_xlfn.NUMBERVALUE('[1]Rate Sheet'!L$172)</f>
        <v>985.6</v>
      </c>
      <c r="M257" s="4">
        <f>$A257*_xlfn.NUMBERVALUE('[1]Rate Sheet'!M$172)</f>
        <v>1198.08</v>
      </c>
      <c r="N257" s="4">
        <f>$A257*_xlfn.NUMBERVALUE('[1]Rate Sheet'!N$172)</f>
        <v>1489.92</v>
      </c>
      <c r="O257" s="4">
        <f>$A257*_xlfn.NUMBERVALUE('[1]Rate Sheet'!O$172)</f>
        <v>857.6</v>
      </c>
      <c r="P257" s="4">
        <f>$A257*_xlfn.NUMBERVALUE('[1]Rate Sheet'!P$172)</f>
        <v>970.24</v>
      </c>
    </row>
    <row r="258" spans="1:16" x14ac:dyDescent="0.3">
      <c r="A258" s="2">
        <v>257</v>
      </c>
      <c r="B258" s="4">
        <f>$A258*_xlfn.NUMBERVALUE('[1]Rate Sheet'!B$172)</f>
        <v>380.36</v>
      </c>
      <c r="C258" s="4">
        <f>$A258*_xlfn.NUMBERVALUE('[1]Rate Sheet'!C$172)</f>
        <v>398.35</v>
      </c>
      <c r="D258" s="4">
        <f>$A258*_xlfn.NUMBERVALUE('[1]Rate Sheet'!D$172)</f>
        <v>413.77000000000004</v>
      </c>
      <c r="E258" s="4">
        <f>$A258*_xlfn.NUMBERVALUE('[1]Rate Sheet'!E$172)</f>
        <v>696.47</v>
      </c>
      <c r="F258" s="4">
        <f>$A258*_xlfn.NUMBERVALUE('[1]Rate Sheet'!F$172)</f>
        <v>1392.94</v>
      </c>
      <c r="G258" s="4">
        <f>$A258*_xlfn.NUMBERVALUE('[1]Rate Sheet'!G$172)</f>
        <v>711.89</v>
      </c>
      <c r="H258" s="4">
        <f>$A258*_xlfn.NUMBERVALUE('[1]Rate Sheet'!H$172)</f>
        <v>711.89</v>
      </c>
      <c r="I258" s="4">
        <f>$A258*_xlfn.NUMBERVALUE('[1]Rate Sheet'!I$172)</f>
        <v>830.11</v>
      </c>
      <c r="J258" s="4">
        <f>$A258*_xlfn.NUMBERVALUE('[1]Rate Sheet'!J$172)</f>
        <v>637.36</v>
      </c>
      <c r="K258" s="4">
        <f>$A258*_xlfn.NUMBERVALUE('[1]Rate Sheet'!K$172)</f>
        <v>1079.4000000000001</v>
      </c>
      <c r="L258" s="4">
        <f>$A258*_xlfn.NUMBERVALUE('[1]Rate Sheet'!L$172)</f>
        <v>989.45</v>
      </c>
      <c r="M258" s="4">
        <f>$A258*_xlfn.NUMBERVALUE('[1]Rate Sheet'!M$172)</f>
        <v>1202.76</v>
      </c>
      <c r="N258" s="4">
        <f>$A258*_xlfn.NUMBERVALUE('[1]Rate Sheet'!N$172)</f>
        <v>1495.74</v>
      </c>
      <c r="O258" s="4">
        <f>$A258*_xlfn.NUMBERVALUE('[1]Rate Sheet'!O$172)</f>
        <v>860.95</v>
      </c>
      <c r="P258" s="4">
        <f>$A258*_xlfn.NUMBERVALUE('[1]Rate Sheet'!P$172)</f>
        <v>974.03</v>
      </c>
    </row>
    <row r="259" spans="1:16" x14ac:dyDescent="0.3">
      <c r="A259" s="2">
        <v>258</v>
      </c>
      <c r="B259" s="4">
        <f>$A259*_xlfn.NUMBERVALUE('[1]Rate Sheet'!B$172)</f>
        <v>381.84</v>
      </c>
      <c r="C259" s="4">
        <f>$A259*_xlfn.NUMBERVALUE('[1]Rate Sheet'!C$172)</f>
        <v>399.90000000000003</v>
      </c>
      <c r="D259" s="4">
        <f>$A259*_xlfn.NUMBERVALUE('[1]Rate Sheet'!D$172)</f>
        <v>415.38000000000005</v>
      </c>
      <c r="E259" s="4">
        <f>$A259*_xlfn.NUMBERVALUE('[1]Rate Sheet'!E$172)</f>
        <v>699.18</v>
      </c>
      <c r="F259" s="4">
        <f>$A259*_xlfn.NUMBERVALUE('[1]Rate Sheet'!F$172)</f>
        <v>1398.36</v>
      </c>
      <c r="G259" s="4">
        <f>$A259*_xlfn.NUMBERVALUE('[1]Rate Sheet'!G$172)</f>
        <v>714.66</v>
      </c>
      <c r="H259" s="4">
        <f>$A259*_xlfn.NUMBERVALUE('[1]Rate Sheet'!H$172)</f>
        <v>714.66</v>
      </c>
      <c r="I259" s="4">
        <f>$A259*_xlfn.NUMBERVALUE('[1]Rate Sheet'!I$172)</f>
        <v>833.34</v>
      </c>
      <c r="J259" s="4">
        <f>$A259*_xlfn.NUMBERVALUE('[1]Rate Sheet'!J$172)</f>
        <v>639.84</v>
      </c>
      <c r="K259" s="4">
        <f>$A259*_xlfn.NUMBERVALUE('[1]Rate Sheet'!K$172)</f>
        <v>1083.6000000000001</v>
      </c>
      <c r="L259" s="4">
        <f>$A259*_xlfn.NUMBERVALUE('[1]Rate Sheet'!L$172)</f>
        <v>993.30000000000007</v>
      </c>
      <c r="M259" s="4">
        <f>$A259*_xlfn.NUMBERVALUE('[1]Rate Sheet'!M$172)</f>
        <v>1207.4399999999998</v>
      </c>
      <c r="N259" s="4">
        <f>$A259*_xlfn.NUMBERVALUE('[1]Rate Sheet'!N$172)</f>
        <v>1501.5600000000002</v>
      </c>
      <c r="O259" s="4">
        <f>$A259*_xlfn.NUMBERVALUE('[1]Rate Sheet'!O$172)</f>
        <v>864.30000000000007</v>
      </c>
      <c r="P259" s="4">
        <f>$A259*_xlfn.NUMBERVALUE('[1]Rate Sheet'!P$172)</f>
        <v>977.82</v>
      </c>
    </row>
    <row r="260" spans="1:16" x14ac:dyDescent="0.3">
      <c r="A260" s="2">
        <v>259</v>
      </c>
      <c r="B260" s="4">
        <f>$A260*_xlfn.NUMBERVALUE('[1]Rate Sheet'!B$172)</f>
        <v>383.32</v>
      </c>
      <c r="C260" s="4">
        <f>$A260*_xlfn.NUMBERVALUE('[1]Rate Sheet'!C$172)</f>
        <v>401.45</v>
      </c>
      <c r="D260" s="4">
        <f>$A260*_xlfn.NUMBERVALUE('[1]Rate Sheet'!D$172)</f>
        <v>416.99</v>
      </c>
      <c r="E260" s="4">
        <f>$A260*_xlfn.NUMBERVALUE('[1]Rate Sheet'!E$172)</f>
        <v>701.89</v>
      </c>
      <c r="F260" s="4">
        <f>$A260*_xlfn.NUMBERVALUE('[1]Rate Sheet'!F$172)</f>
        <v>1403.78</v>
      </c>
      <c r="G260" s="4">
        <f>$A260*_xlfn.NUMBERVALUE('[1]Rate Sheet'!G$172)</f>
        <v>717.43</v>
      </c>
      <c r="H260" s="4">
        <f>$A260*_xlfn.NUMBERVALUE('[1]Rate Sheet'!H$172)</f>
        <v>717.43</v>
      </c>
      <c r="I260" s="4">
        <f>$A260*_xlfn.NUMBERVALUE('[1]Rate Sheet'!I$172)</f>
        <v>836.57</v>
      </c>
      <c r="J260" s="4">
        <f>$A260*_xlfn.NUMBERVALUE('[1]Rate Sheet'!J$172)</f>
        <v>642.32000000000005</v>
      </c>
      <c r="K260" s="4">
        <f>$A260*_xlfn.NUMBERVALUE('[1]Rate Sheet'!K$172)</f>
        <v>1087.8</v>
      </c>
      <c r="L260" s="4">
        <f>$A260*_xlfn.NUMBERVALUE('[1]Rate Sheet'!L$172)</f>
        <v>997.15</v>
      </c>
      <c r="M260" s="4">
        <f>$A260*_xlfn.NUMBERVALUE('[1]Rate Sheet'!M$172)</f>
        <v>1212.1199999999999</v>
      </c>
      <c r="N260" s="4">
        <f>$A260*_xlfn.NUMBERVALUE('[1]Rate Sheet'!N$172)</f>
        <v>1507.38</v>
      </c>
      <c r="O260" s="4">
        <f>$A260*_xlfn.NUMBERVALUE('[1]Rate Sheet'!O$172)</f>
        <v>867.65</v>
      </c>
      <c r="P260" s="4">
        <f>$A260*_xlfn.NUMBERVALUE('[1]Rate Sheet'!P$172)</f>
        <v>981.61</v>
      </c>
    </row>
    <row r="261" spans="1:16" x14ac:dyDescent="0.3">
      <c r="A261" s="2">
        <v>260</v>
      </c>
      <c r="B261" s="4">
        <f>$A261*_xlfn.NUMBERVALUE('[1]Rate Sheet'!B$172)</f>
        <v>384.8</v>
      </c>
      <c r="C261" s="4">
        <f>$A261*_xlfn.NUMBERVALUE('[1]Rate Sheet'!C$172)</f>
        <v>403</v>
      </c>
      <c r="D261" s="4">
        <f>$A261*_xlfn.NUMBERVALUE('[1]Rate Sheet'!D$172)</f>
        <v>418.6</v>
      </c>
      <c r="E261" s="4">
        <f>$A261*_xlfn.NUMBERVALUE('[1]Rate Sheet'!E$172)</f>
        <v>704.6</v>
      </c>
      <c r="F261" s="4">
        <f>$A261*_xlfn.NUMBERVALUE('[1]Rate Sheet'!F$172)</f>
        <v>1409.2</v>
      </c>
      <c r="G261" s="4">
        <f>$A261*_xlfn.NUMBERVALUE('[1]Rate Sheet'!G$172)</f>
        <v>720.2</v>
      </c>
      <c r="H261" s="4">
        <f>$A261*_xlfn.NUMBERVALUE('[1]Rate Sheet'!H$172)</f>
        <v>720.2</v>
      </c>
      <c r="I261" s="4">
        <f>$A261*_xlfn.NUMBERVALUE('[1]Rate Sheet'!I$172)</f>
        <v>839.8</v>
      </c>
      <c r="J261" s="4">
        <f>$A261*_xlfn.NUMBERVALUE('[1]Rate Sheet'!J$172)</f>
        <v>644.79999999999995</v>
      </c>
      <c r="K261" s="4">
        <f>$A261*_xlfn.NUMBERVALUE('[1]Rate Sheet'!K$172)</f>
        <v>1092</v>
      </c>
      <c r="L261" s="4">
        <f>$A261*_xlfn.NUMBERVALUE('[1]Rate Sheet'!L$172)</f>
        <v>1001</v>
      </c>
      <c r="M261" s="4">
        <f>$A261*_xlfn.NUMBERVALUE('[1]Rate Sheet'!M$172)</f>
        <v>1216.8</v>
      </c>
      <c r="N261" s="4">
        <f>$A261*_xlfn.NUMBERVALUE('[1]Rate Sheet'!N$172)</f>
        <v>1513.2</v>
      </c>
      <c r="O261" s="4">
        <f>$A261*_xlfn.NUMBERVALUE('[1]Rate Sheet'!O$172)</f>
        <v>871</v>
      </c>
      <c r="P261" s="4">
        <f>$A261*_xlfn.NUMBERVALUE('[1]Rate Sheet'!P$172)</f>
        <v>985.4</v>
      </c>
    </row>
    <row r="262" spans="1:16" x14ac:dyDescent="0.3">
      <c r="A262" s="2">
        <v>261</v>
      </c>
      <c r="B262" s="4">
        <f>$A262*_xlfn.NUMBERVALUE('[1]Rate Sheet'!B$172)</f>
        <v>386.28</v>
      </c>
      <c r="C262" s="4">
        <f>$A262*_xlfn.NUMBERVALUE('[1]Rate Sheet'!C$172)</f>
        <v>404.55</v>
      </c>
      <c r="D262" s="4">
        <f>$A262*_xlfn.NUMBERVALUE('[1]Rate Sheet'!D$172)</f>
        <v>420.21000000000004</v>
      </c>
      <c r="E262" s="4">
        <f>$A262*_xlfn.NUMBERVALUE('[1]Rate Sheet'!E$172)</f>
        <v>707.31</v>
      </c>
      <c r="F262" s="4">
        <f>$A262*_xlfn.NUMBERVALUE('[1]Rate Sheet'!F$172)</f>
        <v>1414.62</v>
      </c>
      <c r="G262" s="4">
        <f>$A262*_xlfn.NUMBERVALUE('[1]Rate Sheet'!G$172)</f>
        <v>722.97</v>
      </c>
      <c r="H262" s="4">
        <f>$A262*_xlfn.NUMBERVALUE('[1]Rate Sheet'!H$172)</f>
        <v>722.97</v>
      </c>
      <c r="I262" s="4">
        <f>$A262*_xlfn.NUMBERVALUE('[1]Rate Sheet'!I$172)</f>
        <v>843.03</v>
      </c>
      <c r="J262" s="4">
        <f>$A262*_xlfn.NUMBERVALUE('[1]Rate Sheet'!J$172)</f>
        <v>647.28</v>
      </c>
      <c r="K262" s="4">
        <f>$A262*_xlfn.NUMBERVALUE('[1]Rate Sheet'!K$172)</f>
        <v>1096.2</v>
      </c>
      <c r="L262" s="4">
        <f>$A262*_xlfn.NUMBERVALUE('[1]Rate Sheet'!L$172)</f>
        <v>1004.85</v>
      </c>
      <c r="M262" s="4">
        <f>$A262*_xlfn.NUMBERVALUE('[1]Rate Sheet'!M$172)</f>
        <v>1221.48</v>
      </c>
      <c r="N262" s="4">
        <f>$A262*_xlfn.NUMBERVALUE('[1]Rate Sheet'!N$172)</f>
        <v>1519.02</v>
      </c>
      <c r="O262" s="4">
        <f>$A262*_xlfn.NUMBERVALUE('[1]Rate Sheet'!O$172)</f>
        <v>874.35</v>
      </c>
      <c r="P262" s="4">
        <f>$A262*_xlfn.NUMBERVALUE('[1]Rate Sheet'!P$172)</f>
        <v>989.19</v>
      </c>
    </row>
    <row r="263" spans="1:16" x14ac:dyDescent="0.3">
      <c r="A263" s="2">
        <v>262</v>
      </c>
      <c r="B263" s="4">
        <f>$A263*_xlfn.NUMBERVALUE('[1]Rate Sheet'!B$172)</f>
        <v>387.76</v>
      </c>
      <c r="C263" s="4">
        <f>$A263*_xlfn.NUMBERVALUE('[1]Rate Sheet'!C$172)</f>
        <v>406.1</v>
      </c>
      <c r="D263" s="4">
        <f>$A263*_xlfn.NUMBERVALUE('[1]Rate Sheet'!D$172)</f>
        <v>421.82000000000005</v>
      </c>
      <c r="E263" s="4">
        <f>$A263*_xlfn.NUMBERVALUE('[1]Rate Sheet'!E$172)</f>
        <v>710.02</v>
      </c>
      <c r="F263" s="4">
        <f>$A263*_xlfn.NUMBERVALUE('[1]Rate Sheet'!F$172)</f>
        <v>1420.04</v>
      </c>
      <c r="G263" s="4">
        <f>$A263*_xlfn.NUMBERVALUE('[1]Rate Sheet'!G$172)</f>
        <v>725.74</v>
      </c>
      <c r="H263" s="4">
        <f>$A263*_xlfn.NUMBERVALUE('[1]Rate Sheet'!H$172)</f>
        <v>725.74</v>
      </c>
      <c r="I263" s="4">
        <f>$A263*_xlfn.NUMBERVALUE('[1]Rate Sheet'!I$172)</f>
        <v>846.26</v>
      </c>
      <c r="J263" s="4">
        <f>$A263*_xlfn.NUMBERVALUE('[1]Rate Sheet'!J$172)</f>
        <v>649.76</v>
      </c>
      <c r="K263" s="4">
        <f>$A263*_xlfn.NUMBERVALUE('[1]Rate Sheet'!K$172)</f>
        <v>1100.4000000000001</v>
      </c>
      <c r="L263" s="4">
        <f>$A263*_xlfn.NUMBERVALUE('[1]Rate Sheet'!L$172)</f>
        <v>1008.7</v>
      </c>
      <c r="M263" s="4">
        <f>$A263*_xlfn.NUMBERVALUE('[1]Rate Sheet'!M$172)</f>
        <v>1226.1599999999999</v>
      </c>
      <c r="N263" s="4">
        <f>$A263*_xlfn.NUMBERVALUE('[1]Rate Sheet'!N$172)</f>
        <v>1524.8400000000001</v>
      </c>
      <c r="O263" s="4">
        <f>$A263*_xlfn.NUMBERVALUE('[1]Rate Sheet'!O$172)</f>
        <v>877.7</v>
      </c>
      <c r="P263" s="4">
        <f>$A263*_xlfn.NUMBERVALUE('[1]Rate Sheet'!P$172)</f>
        <v>992.98</v>
      </c>
    </row>
    <row r="264" spans="1:16" x14ac:dyDescent="0.3">
      <c r="A264" s="2">
        <v>263</v>
      </c>
      <c r="B264" s="4">
        <f>$A264*_xlfn.NUMBERVALUE('[1]Rate Sheet'!B$172)</f>
        <v>389.24</v>
      </c>
      <c r="C264" s="4">
        <f>$A264*_xlfn.NUMBERVALUE('[1]Rate Sheet'!C$172)</f>
        <v>407.65000000000003</v>
      </c>
      <c r="D264" s="4">
        <f>$A264*_xlfn.NUMBERVALUE('[1]Rate Sheet'!D$172)</f>
        <v>423.43</v>
      </c>
      <c r="E264" s="4">
        <f>$A264*_xlfn.NUMBERVALUE('[1]Rate Sheet'!E$172)</f>
        <v>712.73</v>
      </c>
      <c r="F264" s="4">
        <f>$A264*_xlfn.NUMBERVALUE('[1]Rate Sheet'!F$172)</f>
        <v>1425.46</v>
      </c>
      <c r="G264" s="4">
        <f>$A264*_xlfn.NUMBERVALUE('[1]Rate Sheet'!G$172)</f>
        <v>728.51</v>
      </c>
      <c r="H264" s="4">
        <f>$A264*_xlfn.NUMBERVALUE('[1]Rate Sheet'!H$172)</f>
        <v>728.51</v>
      </c>
      <c r="I264" s="4">
        <f>$A264*_xlfn.NUMBERVALUE('[1]Rate Sheet'!I$172)</f>
        <v>849.49</v>
      </c>
      <c r="J264" s="4">
        <f>$A264*_xlfn.NUMBERVALUE('[1]Rate Sheet'!J$172)</f>
        <v>652.24</v>
      </c>
      <c r="K264" s="4">
        <f>$A264*_xlfn.NUMBERVALUE('[1]Rate Sheet'!K$172)</f>
        <v>1104.6000000000001</v>
      </c>
      <c r="L264" s="4">
        <f>$A264*_xlfn.NUMBERVALUE('[1]Rate Sheet'!L$172)</f>
        <v>1012.5500000000001</v>
      </c>
      <c r="M264" s="4">
        <f>$A264*_xlfn.NUMBERVALUE('[1]Rate Sheet'!M$172)</f>
        <v>1230.8399999999999</v>
      </c>
      <c r="N264" s="4">
        <f>$A264*_xlfn.NUMBERVALUE('[1]Rate Sheet'!N$172)</f>
        <v>1530.66</v>
      </c>
      <c r="O264" s="4">
        <f>$A264*_xlfn.NUMBERVALUE('[1]Rate Sheet'!O$172)</f>
        <v>881.05000000000007</v>
      </c>
      <c r="P264" s="4">
        <f>$A264*_xlfn.NUMBERVALUE('[1]Rate Sheet'!P$172)</f>
        <v>996.77</v>
      </c>
    </row>
    <row r="265" spans="1:16" x14ac:dyDescent="0.3">
      <c r="A265" s="2">
        <v>264</v>
      </c>
      <c r="B265" s="4">
        <f>$A265*_xlfn.NUMBERVALUE('[1]Rate Sheet'!B$172)</f>
        <v>390.71999999999997</v>
      </c>
      <c r="C265" s="4">
        <f>$A265*_xlfn.NUMBERVALUE('[1]Rate Sheet'!C$172)</f>
        <v>409.2</v>
      </c>
      <c r="D265" s="4">
        <f>$A265*_xlfn.NUMBERVALUE('[1]Rate Sheet'!D$172)</f>
        <v>425.04</v>
      </c>
      <c r="E265" s="4">
        <f>$A265*_xlfn.NUMBERVALUE('[1]Rate Sheet'!E$172)</f>
        <v>715.43999999999994</v>
      </c>
      <c r="F265" s="4">
        <f>$A265*_xlfn.NUMBERVALUE('[1]Rate Sheet'!F$172)</f>
        <v>1430.8799999999999</v>
      </c>
      <c r="G265" s="4">
        <f>$A265*_xlfn.NUMBERVALUE('[1]Rate Sheet'!G$172)</f>
        <v>731.28</v>
      </c>
      <c r="H265" s="4">
        <f>$A265*_xlfn.NUMBERVALUE('[1]Rate Sheet'!H$172)</f>
        <v>731.28</v>
      </c>
      <c r="I265" s="4">
        <f>$A265*_xlfn.NUMBERVALUE('[1]Rate Sheet'!I$172)</f>
        <v>852.72</v>
      </c>
      <c r="J265" s="4">
        <f>$A265*_xlfn.NUMBERVALUE('[1]Rate Sheet'!J$172)</f>
        <v>654.72</v>
      </c>
      <c r="K265" s="4">
        <f>$A265*_xlfn.NUMBERVALUE('[1]Rate Sheet'!K$172)</f>
        <v>1108.8</v>
      </c>
      <c r="L265" s="4">
        <f>$A265*_xlfn.NUMBERVALUE('[1]Rate Sheet'!L$172)</f>
        <v>1016.4</v>
      </c>
      <c r="M265" s="4">
        <f>$A265*_xlfn.NUMBERVALUE('[1]Rate Sheet'!M$172)</f>
        <v>1235.52</v>
      </c>
      <c r="N265" s="4">
        <f>$A265*_xlfn.NUMBERVALUE('[1]Rate Sheet'!N$172)</f>
        <v>1536.48</v>
      </c>
      <c r="O265" s="4">
        <f>$A265*_xlfn.NUMBERVALUE('[1]Rate Sheet'!O$172)</f>
        <v>884.4</v>
      </c>
      <c r="P265" s="4">
        <f>$A265*_xlfn.NUMBERVALUE('[1]Rate Sheet'!P$172)</f>
        <v>1000.5600000000001</v>
      </c>
    </row>
    <row r="266" spans="1:16" x14ac:dyDescent="0.3">
      <c r="A266" s="2">
        <v>265</v>
      </c>
      <c r="B266" s="4">
        <f>$A266*_xlfn.NUMBERVALUE('[1]Rate Sheet'!B$172)</f>
        <v>392.2</v>
      </c>
      <c r="C266" s="4">
        <f>$A266*_xlfn.NUMBERVALUE('[1]Rate Sheet'!C$172)</f>
        <v>410.75</v>
      </c>
      <c r="D266" s="4">
        <f>$A266*_xlfn.NUMBERVALUE('[1]Rate Sheet'!D$172)</f>
        <v>426.65000000000003</v>
      </c>
      <c r="E266" s="4">
        <f>$A266*_xlfn.NUMBERVALUE('[1]Rate Sheet'!E$172)</f>
        <v>718.15</v>
      </c>
      <c r="F266" s="4">
        <f>$A266*_xlfn.NUMBERVALUE('[1]Rate Sheet'!F$172)</f>
        <v>1436.3</v>
      </c>
      <c r="G266" s="4">
        <f>$A266*_xlfn.NUMBERVALUE('[1]Rate Sheet'!G$172)</f>
        <v>734.05</v>
      </c>
      <c r="H266" s="4">
        <f>$A266*_xlfn.NUMBERVALUE('[1]Rate Sheet'!H$172)</f>
        <v>734.05</v>
      </c>
      <c r="I266" s="4">
        <f>$A266*_xlfn.NUMBERVALUE('[1]Rate Sheet'!I$172)</f>
        <v>855.95</v>
      </c>
      <c r="J266" s="4">
        <f>$A266*_xlfn.NUMBERVALUE('[1]Rate Sheet'!J$172)</f>
        <v>657.2</v>
      </c>
      <c r="K266" s="4">
        <f>$A266*_xlfn.NUMBERVALUE('[1]Rate Sheet'!K$172)</f>
        <v>1113</v>
      </c>
      <c r="L266" s="4">
        <f>$A266*_xlfn.NUMBERVALUE('[1]Rate Sheet'!L$172)</f>
        <v>1020.25</v>
      </c>
      <c r="M266" s="4">
        <f>$A266*_xlfn.NUMBERVALUE('[1]Rate Sheet'!M$172)</f>
        <v>1240.1999999999998</v>
      </c>
      <c r="N266" s="4">
        <f>$A266*_xlfn.NUMBERVALUE('[1]Rate Sheet'!N$172)</f>
        <v>1542.3000000000002</v>
      </c>
      <c r="O266" s="4">
        <f>$A266*_xlfn.NUMBERVALUE('[1]Rate Sheet'!O$172)</f>
        <v>887.75</v>
      </c>
      <c r="P266" s="4">
        <f>$A266*_xlfn.NUMBERVALUE('[1]Rate Sheet'!P$172)</f>
        <v>1004.35</v>
      </c>
    </row>
    <row r="267" spans="1:16" x14ac:dyDescent="0.3">
      <c r="A267" s="2">
        <v>266</v>
      </c>
      <c r="B267" s="4">
        <f>$A267*_xlfn.NUMBERVALUE('[1]Rate Sheet'!B$172)</f>
        <v>393.68</v>
      </c>
      <c r="C267" s="4">
        <f>$A267*_xlfn.NUMBERVALUE('[1]Rate Sheet'!C$172)</f>
        <v>412.3</v>
      </c>
      <c r="D267" s="4">
        <f>$A267*_xlfn.NUMBERVALUE('[1]Rate Sheet'!D$172)</f>
        <v>428.26000000000005</v>
      </c>
      <c r="E267" s="4">
        <f>$A267*_xlfn.NUMBERVALUE('[1]Rate Sheet'!E$172)</f>
        <v>720.86</v>
      </c>
      <c r="F267" s="4">
        <f>$A267*_xlfn.NUMBERVALUE('[1]Rate Sheet'!F$172)</f>
        <v>1441.72</v>
      </c>
      <c r="G267" s="4">
        <f>$A267*_xlfn.NUMBERVALUE('[1]Rate Sheet'!G$172)</f>
        <v>736.82</v>
      </c>
      <c r="H267" s="4">
        <f>$A267*_xlfn.NUMBERVALUE('[1]Rate Sheet'!H$172)</f>
        <v>736.82</v>
      </c>
      <c r="I267" s="4">
        <f>$A267*_xlfn.NUMBERVALUE('[1]Rate Sheet'!I$172)</f>
        <v>859.18</v>
      </c>
      <c r="J267" s="4">
        <f>$A267*_xlfn.NUMBERVALUE('[1]Rate Sheet'!J$172)</f>
        <v>659.68</v>
      </c>
      <c r="K267" s="4">
        <f>$A267*_xlfn.NUMBERVALUE('[1]Rate Sheet'!K$172)</f>
        <v>1117.2</v>
      </c>
      <c r="L267" s="4">
        <f>$A267*_xlfn.NUMBERVALUE('[1]Rate Sheet'!L$172)</f>
        <v>1024.1000000000001</v>
      </c>
      <c r="M267" s="4">
        <f>$A267*_xlfn.NUMBERVALUE('[1]Rate Sheet'!M$172)</f>
        <v>1244.8799999999999</v>
      </c>
      <c r="N267" s="4">
        <f>$A267*_xlfn.NUMBERVALUE('[1]Rate Sheet'!N$172)</f>
        <v>1548.1200000000001</v>
      </c>
      <c r="O267" s="4">
        <f>$A267*_xlfn.NUMBERVALUE('[1]Rate Sheet'!O$172)</f>
        <v>891.1</v>
      </c>
      <c r="P267" s="4">
        <f>$A267*_xlfn.NUMBERVALUE('[1]Rate Sheet'!P$172)</f>
        <v>1008.14</v>
      </c>
    </row>
    <row r="268" spans="1:16" x14ac:dyDescent="0.3">
      <c r="A268" s="2">
        <v>267</v>
      </c>
      <c r="B268" s="4">
        <f>$A268*_xlfn.NUMBERVALUE('[1]Rate Sheet'!B$172)</f>
        <v>395.15999999999997</v>
      </c>
      <c r="C268" s="4">
        <f>$A268*_xlfn.NUMBERVALUE('[1]Rate Sheet'!C$172)</f>
        <v>413.85</v>
      </c>
      <c r="D268" s="4">
        <f>$A268*_xlfn.NUMBERVALUE('[1]Rate Sheet'!D$172)</f>
        <v>429.87</v>
      </c>
      <c r="E268" s="4">
        <f>$A268*_xlfn.NUMBERVALUE('[1]Rate Sheet'!E$172)</f>
        <v>723.56999999999994</v>
      </c>
      <c r="F268" s="4">
        <f>$A268*_xlfn.NUMBERVALUE('[1]Rate Sheet'!F$172)</f>
        <v>1447.1399999999999</v>
      </c>
      <c r="G268" s="4">
        <f>$A268*_xlfn.NUMBERVALUE('[1]Rate Sheet'!G$172)</f>
        <v>739.59</v>
      </c>
      <c r="H268" s="4">
        <f>$A268*_xlfn.NUMBERVALUE('[1]Rate Sheet'!H$172)</f>
        <v>739.59</v>
      </c>
      <c r="I268" s="4">
        <f>$A268*_xlfn.NUMBERVALUE('[1]Rate Sheet'!I$172)</f>
        <v>862.41</v>
      </c>
      <c r="J268" s="4">
        <f>$A268*_xlfn.NUMBERVALUE('[1]Rate Sheet'!J$172)</f>
        <v>662.16</v>
      </c>
      <c r="K268" s="4">
        <f>$A268*_xlfn.NUMBERVALUE('[1]Rate Sheet'!K$172)</f>
        <v>1121.4000000000001</v>
      </c>
      <c r="L268" s="4">
        <f>$A268*_xlfn.NUMBERVALUE('[1]Rate Sheet'!L$172)</f>
        <v>1027.95</v>
      </c>
      <c r="M268" s="4">
        <f>$A268*_xlfn.NUMBERVALUE('[1]Rate Sheet'!M$172)</f>
        <v>1249.56</v>
      </c>
      <c r="N268" s="4">
        <f>$A268*_xlfn.NUMBERVALUE('[1]Rate Sheet'!N$172)</f>
        <v>1553.94</v>
      </c>
      <c r="O268" s="4">
        <f>$A268*_xlfn.NUMBERVALUE('[1]Rate Sheet'!O$172)</f>
        <v>894.45</v>
      </c>
      <c r="P268" s="4">
        <f>$A268*_xlfn.NUMBERVALUE('[1]Rate Sheet'!P$172)</f>
        <v>1011.9300000000001</v>
      </c>
    </row>
    <row r="269" spans="1:16" x14ac:dyDescent="0.3">
      <c r="A269" s="2">
        <v>268</v>
      </c>
      <c r="B269" s="4">
        <f>$A269*_xlfn.NUMBERVALUE('[1]Rate Sheet'!B$172)</f>
        <v>396.64</v>
      </c>
      <c r="C269" s="4">
        <f>$A269*_xlfn.NUMBERVALUE('[1]Rate Sheet'!C$172)</f>
        <v>415.40000000000003</v>
      </c>
      <c r="D269" s="4">
        <f>$A269*_xlfn.NUMBERVALUE('[1]Rate Sheet'!D$172)</f>
        <v>431.48</v>
      </c>
      <c r="E269" s="4">
        <f>$A269*_xlfn.NUMBERVALUE('[1]Rate Sheet'!E$172)</f>
        <v>726.28</v>
      </c>
      <c r="F269" s="4">
        <f>$A269*_xlfn.NUMBERVALUE('[1]Rate Sheet'!F$172)</f>
        <v>1452.56</v>
      </c>
      <c r="G269" s="4">
        <f>$A269*_xlfn.NUMBERVALUE('[1]Rate Sheet'!G$172)</f>
        <v>742.36</v>
      </c>
      <c r="H269" s="4">
        <f>$A269*_xlfn.NUMBERVALUE('[1]Rate Sheet'!H$172)</f>
        <v>742.36</v>
      </c>
      <c r="I269" s="4">
        <f>$A269*_xlfn.NUMBERVALUE('[1]Rate Sheet'!I$172)</f>
        <v>865.64</v>
      </c>
      <c r="J269" s="4">
        <f>$A269*_xlfn.NUMBERVALUE('[1]Rate Sheet'!J$172)</f>
        <v>664.64</v>
      </c>
      <c r="K269" s="4">
        <f>$A269*_xlfn.NUMBERVALUE('[1]Rate Sheet'!K$172)</f>
        <v>1125.6000000000001</v>
      </c>
      <c r="L269" s="4">
        <f>$A269*_xlfn.NUMBERVALUE('[1]Rate Sheet'!L$172)</f>
        <v>1031.8</v>
      </c>
      <c r="M269" s="4">
        <f>$A269*_xlfn.NUMBERVALUE('[1]Rate Sheet'!M$172)</f>
        <v>1254.24</v>
      </c>
      <c r="N269" s="4">
        <f>$A269*_xlfn.NUMBERVALUE('[1]Rate Sheet'!N$172)</f>
        <v>1559.76</v>
      </c>
      <c r="O269" s="4">
        <f>$A269*_xlfn.NUMBERVALUE('[1]Rate Sheet'!O$172)</f>
        <v>897.80000000000007</v>
      </c>
      <c r="P269" s="4">
        <f>$A269*_xlfn.NUMBERVALUE('[1]Rate Sheet'!P$172)</f>
        <v>1015.72</v>
      </c>
    </row>
    <row r="270" spans="1:16" x14ac:dyDescent="0.3">
      <c r="A270" s="2">
        <v>269</v>
      </c>
      <c r="B270" s="4">
        <f>$A270*_xlfn.NUMBERVALUE('[1]Rate Sheet'!B$172)</f>
        <v>398.12</v>
      </c>
      <c r="C270" s="4">
        <f>$A270*_xlfn.NUMBERVALUE('[1]Rate Sheet'!C$172)</f>
        <v>416.95</v>
      </c>
      <c r="D270" s="4">
        <f>$A270*_xlfn.NUMBERVALUE('[1]Rate Sheet'!D$172)</f>
        <v>433.09000000000003</v>
      </c>
      <c r="E270" s="4">
        <f>$A270*_xlfn.NUMBERVALUE('[1]Rate Sheet'!E$172)</f>
        <v>728.99</v>
      </c>
      <c r="F270" s="4">
        <f>$A270*_xlfn.NUMBERVALUE('[1]Rate Sheet'!F$172)</f>
        <v>1457.98</v>
      </c>
      <c r="G270" s="4">
        <f>$A270*_xlfn.NUMBERVALUE('[1]Rate Sheet'!G$172)</f>
        <v>745.13</v>
      </c>
      <c r="H270" s="4">
        <f>$A270*_xlfn.NUMBERVALUE('[1]Rate Sheet'!H$172)</f>
        <v>745.13</v>
      </c>
      <c r="I270" s="4">
        <f>$A270*_xlfn.NUMBERVALUE('[1]Rate Sheet'!I$172)</f>
        <v>868.87</v>
      </c>
      <c r="J270" s="4">
        <f>$A270*_xlfn.NUMBERVALUE('[1]Rate Sheet'!J$172)</f>
        <v>667.12</v>
      </c>
      <c r="K270" s="4">
        <f>$A270*_xlfn.NUMBERVALUE('[1]Rate Sheet'!K$172)</f>
        <v>1129.8</v>
      </c>
      <c r="L270" s="4">
        <f>$A270*_xlfn.NUMBERVALUE('[1]Rate Sheet'!L$172)</f>
        <v>1035.6500000000001</v>
      </c>
      <c r="M270" s="4">
        <f>$A270*_xlfn.NUMBERVALUE('[1]Rate Sheet'!M$172)</f>
        <v>1258.9199999999998</v>
      </c>
      <c r="N270" s="4">
        <f>$A270*_xlfn.NUMBERVALUE('[1]Rate Sheet'!N$172)</f>
        <v>1565.5800000000002</v>
      </c>
      <c r="O270" s="4">
        <f>$A270*_xlfn.NUMBERVALUE('[1]Rate Sheet'!O$172)</f>
        <v>901.15</v>
      </c>
      <c r="P270" s="4">
        <f>$A270*_xlfn.NUMBERVALUE('[1]Rate Sheet'!P$172)</f>
        <v>1019.51</v>
      </c>
    </row>
    <row r="271" spans="1:16" x14ac:dyDescent="0.3">
      <c r="A271" s="2">
        <v>270</v>
      </c>
      <c r="B271" s="4">
        <f>$A271*_xlfn.NUMBERVALUE('[1]Rate Sheet'!B$172)</f>
        <v>399.6</v>
      </c>
      <c r="C271" s="4">
        <f>$A271*_xlfn.NUMBERVALUE('[1]Rate Sheet'!C$172)</f>
        <v>418.5</v>
      </c>
      <c r="D271" s="4">
        <f>$A271*_xlfn.NUMBERVALUE('[1]Rate Sheet'!D$172)</f>
        <v>434.70000000000005</v>
      </c>
      <c r="E271" s="4">
        <f>$A271*_xlfn.NUMBERVALUE('[1]Rate Sheet'!E$172)</f>
        <v>731.7</v>
      </c>
      <c r="F271" s="4">
        <f>$A271*_xlfn.NUMBERVALUE('[1]Rate Sheet'!F$172)</f>
        <v>1463.4</v>
      </c>
      <c r="G271" s="4">
        <f>$A271*_xlfn.NUMBERVALUE('[1]Rate Sheet'!G$172)</f>
        <v>747.9</v>
      </c>
      <c r="H271" s="4">
        <f>$A271*_xlfn.NUMBERVALUE('[1]Rate Sheet'!H$172)</f>
        <v>747.9</v>
      </c>
      <c r="I271" s="4">
        <f>$A271*_xlfn.NUMBERVALUE('[1]Rate Sheet'!I$172)</f>
        <v>872.1</v>
      </c>
      <c r="J271" s="4">
        <f>$A271*_xlfn.NUMBERVALUE('[1]Rate Sheet'!J$172)</f>
        <v>669.6</v>
      </c>
      <c r="K271" s="4">
        <f>$A271*_xlfn.NUMBERVALUE('[1]Rate Sheet'!K$172)</f>
        <v>1134</v>
      </c>
      <c r="L271" s="4">
        <f>$A271*_xlfn.NUMBERVALUE('[1]Rate Sheet'!L$172)</f>
        <v>1039.5</v>
      </c>
      <c r="M271" s="4">
        <f>$A271*_xlfn.NUMBERVALUE('[1]Rate Sheet'!M$172)</f>
        <v>1263.5999999999999</v>
      </c>
      <c r="N271" s="4">
        <f>$A271*_xlfn.NUMBERVALUE('[1]Rate Sheet'!N$172)</f>
        <v>1571.4</v>
      </c>
      <c r="O271" s="4">
        <f>$A271*_xlfn.NUMBERVALUE('[1]Rate Sheet'!O$172)</f>
        <v>904.5</v>
      </c>
      <c r="P271" s="4">
        <f>$A271*_xlfn.NUMBERVALUE('[1]Rate Sheet'!P$172)</f>
        <v>1023.3</v>
      </c>
    </row>
    <row r="272" spans="1:16" x14ac:dyDescent="0.3">
      <c r="A272" s="2">
        <v>271</v>
      </c>
      <c r="B272" s="4">
        <f>$A272*_xlfn.NUMBERVALUE('[1]Rate Sheet'!B$172)</f>
        <v>401.08</v>
      </c>
      <c r="C272" s="4">
        <f>$A272*_xlfn.NUMBERVALUE('[1]Rate Sheet'!C$172)</f>
        <v>420.05</v>
      </c>
      <c r="D272" s="4">
        <f>$A272*_xlfn.NUMBERVALUE('[1]Rate Sheet'!D$172)</f>
        <v>436.31</v>
      </c>
      <c r="E272" s="4">
        <f>$A272*_xlfn.NUMBERVALUE('[1]Rate Sheet'!E$172)</f>
        <v>734.41</v>
      </c>
      <c r="F272" s="4">
        <f>$A272*_xlfn.NUMBERVALUE('[1]Rate Sheet'!F$172)</f>
        <v>1468.82</v>
      </c>
      <c r="G272" s="4">
        <f>$A272*_xlfn.NUMBERVALUE('[1]Rate Sheet'!G$172)</f>
        <v>750.67</v>
      </c>
      <c r="H272" s="4">
        <f>$A272*_xlfn.NUMBERVALUE('[1]Rate Sheet'!H$172)</f>
        <v>750.67</v>
      </c>
      <c r="I272" s="4">
        <f>$A272*_xlfn.NUMBERVALUE('[1]Rate Sheet'!I$172)</f>
        <v>875.33</v>
      </c>
      <c r="J272" s="4">
        <f>$A272*_xlfn.NUMBERVALUE('[1]Rate Sheet'!J$172)</f>
        <v>672.08</v>
      </c>
      <c r="K272" s="4">
        <f>$A272*_xlfn.NUMBERVALUE('[1]Rate Sheet'!K$172)</f>
        <v>1138.2</v>
      </c>
      <c r="L272" s="4">
        <f>$A272*_xlfn.NUMBERVALUE('[1]Rate Sheet'!L$172)</f>
        <v>1043.3500000000001</v>
      </c>
      <c r="M272" s="4">
        <f>$A272*_xlfn.NUMBERVALUE('[1]Rate Sheet'!M$172)</f>
        <v>1268.28</v>
      </c>
      <c r="N272" s="4">
        <f>$A272*_xlfn.NUMBERVALUE('[1]Rate Sheet'!N$172)</f>
        <v>1577.22</v>
      </c>
      <c r="O272" s="4">
        <f>$A272*_xlfn.NUMBERVALUE('[1]Rate Sheet'!O$172)</f>
        <v>907.85</v>
      </c>
      <c r="P272" s="4">
        <f>$A272*_xlfn.NUMBERVALUE('[1]Rate Sheet'!P$172)</f>
        <v>1027.0899999999999</v>
      </c>
    </row>
    <row r="273" spans="1:16" x14ac:dyDescent="0.3">
      <c r="A273" s="2">
        <v>272</v>
      </c>
      <c r="B273" s="4">
        <f>$A273*_xlfn.NUMBERVALUE('[1]Rate Sheet'!B$172)</f>
        <v>402.56</v>
      </c>
      <c r="C273" s="4">
        <f>$A273*_xlfn.NUMBERVALUE('[1]Rate Sheet'!C$172)</f>
        <v>421.6</v>
      </c>
      <c r="D273" s="4">
        <f>$A273*_xlfn.NUMBERVALUE('[1]Rate Sheet'!D$172)</f>
        <v>437.92</v>
      </c>
      <c r="E273" s="4">
        <f>$A273*_xlfn.NUMBERVALUE('[1]Rate Sheet'!E$172)</f>
        <v>737.12</v>
      </c>
      <c r="F273" s="4">
        <f>$A273*_xlfn.NUMBERVALUE('[1]Rate Sheet'!F$172)</f>
        <v>1474.24</v>
      </c>
      <c r="G273" s="4">
        <f>$A273*_xlfn.NUMBERVALUE('[1]Rate Sheet'!G$172)</f>
        <v>753.44</v>
      </c>
      <c r="H273" s="4">
        <f>$A273*_xlfn.NUMBERVALUE('[1]Rate Sheet'!H$172)</f>
        <v>753.44</v>
      </c>
      <c r="I273" s="4">
        <f>$A273*_xlfn.NUMBERVALUE('[1]Rate Sheet'!I$172)</f>
        <v>878.56</v>
      </c>
      <c r="J273" s="4">
        <f>$A273*_xlfn.NUMBERVALUE('[1]Rate Sheet'!J$172)</f>
        <v>674.56</v>
      </c>
      <c r="K273" s="4">
        <f>$A273*_xlfn.NUMBERVALUE('[1]Rate Sheet'!K$172)</f>
        <v>1142.4000000000001</v>
      </c>
      <c r="L273" s="4">
        <f>$A273*_xlfn.NUMBERVALUE('[1]Rate Sheet'!L$172)</f>
        <v>1047.2</v>
      </c>
      <c r="M273" s="4">
        <f>$A273*_xlfn.NUMBERVALUE('[1]Rate Sheet'!M$172)</f>
        <v>1272.96</v>
      </c>
      <c r="N273" s="4">
        <f>$A273*_xlfn.NUMBERVALUE('[1]Rate Sheet'!N$172)</f>
        <v>1583.04</v>
      </c>
      <c r="O273" s="4">
        <f>$A273*_xlfn.NUMBERVALUE('[1]Rate Sheet'!O$172)</f>
        <v>911.2</v>
      </c>
      <c r="P273" s="4">
        <f>$A273*_xlfn.NUMBERVALUE('[1]Rate Sheet'!P$172)</f>
        <v>1030.8800000000001</v>
      </c>
    </row>
    <row r="274" spans="1:16" x14ac:dyDescent="0.3">
      <c r="A274" s="2">
        <v>273</v>
      </c>
      <c r="B274" s="4">
        <f>$A274*_xlfn.NUMBERVALUE('[1]Rate Sheet'!B$172)</f>
        <v>404.04</v>
      </c>
      <c r="C274" s="4">
        <f>$A274*_xlfn.NUMBERVALUE('[1]Rate Sheet'!C$172)</f>
        <v>423.15000000000003</v>
      </c>
      <c r="D274" s="4">
        <f>$A274*_xlfn.NUMBERVALUE('[1]Rate Sheet'!D$172)</f>
        <v>439.53000000000003</v>
      </c>
      <c r="E274" s="4">
        <f>$A274*_xlfn.NUMBERVALUE('[1]Rate Sheet'!E$172)</f>
        <v>739.83</v>
      </c>
      <c r="F274" s="4">
        <f>$A274*_xlfn.NUMBERVALUE('[1]Rate Sheet'!F$172)</f>
        <v>1479.66</v>
      </c>
      <c r="G274" s="4">
        <f>$A274*_xlfn.NUMBERVALUE('[1]Rate Sheet'!G$172)</f>
        <v>756.21</v>
      </c>
      <c r="H274" s="4">
        <f>$A274*_xlfn.NUMBERVALUE('[1]Rate Sheet'!H$172)</f>
        <v>756.21</v>
      </c>
      <c r="I274" s="4">
        <f>$A274*_xlfn.NUMBERVALUE('[1]Rate Sheet'!I$172)</f>
        <v>881.79</v>
      </c>
      <c r="J274" s="4">
        <f>$A274*_xlfn.NUMBERVALUE('[1]Rate Sheet'!J$172)</f>
        <v>677.04</v>
      </c>
      <c r="K274" s="4">
        <f>$A274*_xlfn.NUMBERVALUE('[1]Rate Sheet'!K$172)</f>
        <v>1146.6000000000001</v>
      </c>
      <c r="L274" s="4">
        <f>$A274*_xlfn.NUMBERVALUE('[1]Rate Sheet'!L$172)</f>
        <v>1051.05</v>
      </c>
      <c r="M274" s="4">
        <f>$A274*_xlfn.NUMBERVALUE('[1]Rate Sheet'!M$172)</f>
        <v>1277.6399999999999</v>
      </c>
      <c r="N274" s="4">
        <f>$A274*_xlfn.NUMBERVALUE('[1]Rate Sheet'!N$172)</f>
        <v>1588.8600000000001</v>
      </c>
      <c r="O274" s="4">
        <f>$A274*_xlfn.NUMBERVALUE('[1]Rate Sheet'!O$172)</f>
        <v>914.55000000000007</v>
      </c>
      <c r="P274" s="4">
        <f>$A274*_xlfn.NUMBERVALUE('[1]Rate Sheet'!P$172)</f>
        <v>1034.67</v>
      </c>
    </row>
    <row r="275" spans="1:16" x14ac:dyDescent="0.3">
      <c r="A275" s="2">
        <v>274</v>
      </c>
      <c r="B275" s="4">
        <f>$A275*_xlfn.NUMBERVALUE('[1]Rate Sheet'!B$172)</f>
        <v>405.52</v>
      </c>
      <c r="C275" s="4">
        <f>$A275*_xlfn.NUMBERVALUE('[1]Rate Sheet'!C$172)</f>
        <v>424.7</v>
      </c>
      <c r="D275" s="4">
        <f>$A275*_xlfn.NUMBERVALUE('[1]Rate Sheet'!D$172)</f>
        <v>441.14000000000004</v>
      </c>
      <c r="E275" s="4">
        <f>$A275*_xlfn.NUMBERVALUE('[1]Rate Sheet'!E$172)</f>
        <v>742.54</v>
      </c>
      <c r="F275" s="4">
        <f>$A275*_xlfn.NUMBERVALUE('[1]Rate Sheet'!F$172)</f>
        <v>1485.08</v>
      </c>
      <c r="G275" s="4">
        <f>$A275*_xlfn.NUMBERVALUE('[1]Rate Sheet'!G$172)</f>
        <v>758.98</v>
      </c>
      <c r="H275" s="4">
        <f>$A275*_xlfn.NUMBERVALUE('[1]Rate Sheet'!H$172)</f>
        <v>758.98</v>
      </c>
      <c r="I275" s="4">
        <f>$A275*_xlfn.NUMBERVALUE('[1]Rate Sheet'!I$172)</f>
        <v>885.02</v>
      </c>
      <c r="J275" s="4">
        <f>$A275*_xlfn.NUMBERVALUE('[1]Rate Sheet'!J$172)</f>
        <v>679.52</v>
      </c>
      <c r="K275" s="4">
        <f>$A275*_xlfn.NUMBERVALUE('[1]Rate Sheet'!K$172)</f>
        <v>1150.8</v>
      </c>
      <c r="L275" s="4">
        <f>$A275*_xlfn.NUMBERVALUE('[1]Rate Sheet'!L$172)</f>
        <v>1054.9000000000001</v>
      </c>
      <c r="M275" s="4">
        <f>$A275*_xlfn.NUMBERVALUE('[1]Rate Sheet'!M$172)</f>
        <v>1282.32</v>
      </c>
      <c r="N275" s="4">
        <f>$A275*_xlfn.NUMBERVALUE('[1]Rate Sheet'!N$172)</f>
        <v>1594.68</v>
      </c>
      <c r="O275" s="4">
        <f>$A275*_xlfn.NUMBERVALUE('[1]Rate Sheet'!O$172)</f>
        <v>917.9</v>
      </c>
      <c r="P275" s="4">
        <f>$A275*_xlfn.NUMBERVALUE('[1]Rate Sheet'!P$172)</f>
        <v>1038.46</v>
      </c>
    </row>
    <row r="276" spans="1:16" x14ac:dyDescent="0.3">
      <c r="A276" s="2">
        <v>275</v>
      </c>
      <c r="B276" s="4">
        <f>$A276*_xlfn.NUMBERVALUE('[1]Rate Sheet'!B$172)</f>
        <v>407</v>
      </c>
      <c r="C276" s="4">
        <f>$A276*_xlfn.NUMBERVALUE('[1]Rate Sheet'!C$172)</f>
        <v>426.25</v>
      </c>
      <c r="D276" s="4">
        <f>$A276*_xlfn.NUMBERVALUE('[1]Rate Sheet'!D$172)</f>
        <v>442.75</v>
      </c>
      <c r="E276" s="4">
        <f>$A276*_xlfn.NUMBERVALUE('[1]Rate Sheet'!E$172)</f>
        <v>745.25</v>
      </c>
      <c r="F276" s="4">
        <f>$A276*_xlfn.NUMBERVALUE('[1]Rate Sheet'!F$172)</f>
        <v>1490.5</v>
      </c>
      <c r="G276" s="4">
        <f>$A276*_xlfn.NUMBERVALUE('[1]Rate Sheet'!G$172)</f>
        <v>761.75</v>
      </c>
      <c r="H276" s="4">
        <f>$A276*_xlfn.NUMBERVALUE('[1]Rate Sheet'!H$172)</f>
        <v>761.75</v>
      </c>
      <c r="I276" s="4">
        <f>$A276*_xlfn.NUMBERVALUE('[1]Rate Sheet'!I$172)</f>
        <v>888.25</v>
      </c>
      <c r="J276" s="4">
        <f>$A276*_xlfn.NUMBERVALUE('[1]Rate Sheet'!J$172)</f>
        <v>682</v>
      </c>
      <c r="K276" s="4">
        <f>$A276*_xlfn.NUMBERVALUE('[1]Rate Sheet'!K$172)</f>
        <v>1155</v>
      </c>
      <c r="L276" s="4">
        <f>$A276*_xlfn.NUMBERVALUE('[1]Rate Sheet'!L$172)</f>
        <v>1058.75</v>
      </c>
      <c r="M276" s="4">
        <f>$A276*_xlfn.NUMBERVALUE('[1]Rate Sheet'!M$172)</f>
        <v>1287</v>
      </c>
      <c r="N276" s="4">
        <f>$A276*_xlfn.NUMBERVALUE('[1]Rate Sheet'!N$172)</f>
        <v>1600.5</v>
      </c>
      <c r="O276" s="4">
        <f>$A276*_xlfn.NUMBERVALUE('[1]Rate Sheet'!O$172)</f>
        <v>921.25</v>
      </c>
      <c r="P276" s="4">
        <f>$A276*_xlfn.NUMBERVALUE('[1]Rate Sheet'!P$172)</f>
        <v>1042.25</v>
      </c>
    </row>
    <row r="277" spans="1:16" x14ac:dyDescent="0.3">
      <c r="A277" s="2">
        <v>276</v>
      </c>
      <c r="B277" s="4">
        <f>$A277*_xlfn.NUMBERVALUE('[1]Rate Sheet'!B$172)</f>
        <v>408.48</v>
      </c>
      <c r="C277" s="4">
        <f>$A277*_xlfn.NUMBERVALUE('[1]Rate Sheet'!C$172)</f>
        <v>427.8</v>
      </c>
      <c r="D277" s="4">
        <f>$A277*_xlfn.NUMBERVALUE('[1]Rate Sheet'!D$172)</f>
        <v>444.36</v>
      </c>
      <c r="E277" s="4">
        <f>$A277*_xlfn.NUMBERVALUE('[1]Rate Sheet'!E$172)</f>
        <v>747.96</v>
      </c>
      <c r="F277" s="4">
        <f>$A277*_xlfn.NUMBERVALUE('[1]Rate Sheet'!F$172)</f>
        <v>1495.92</v>
      </c>
      <c r="G277" s="4">
        <f>$A277*_xlfn.NUMBERVALUE('[1]Rate Sheet'!G$172)</f>
        <v>764.52</v>
      </c>
      <c r="H277" s="4">
        <f>$A277*_xlfn.NUMBERVALUE('[1]Rate Sheet'!H$172)</f>
        <v>764.52</v>
      </c>
      <c r="I277" s="4">
        <f>$A277*_xlfn.NUMBERVALUE('[1]Rate Sheet'!I$172)</f>
        <v>891.48</v>
      </c>
      <c r="J277" s="4">
        <f>$A277*_xlfn.NUMBERVALUE('[1]Rate Sheet'!J$172)</f>
        <v>684.48</v>
      </c>
      <c r="K277" s="4">
        <f>$A277*_xlfn.NUMBERVALUE('[1]Rate Sheet'!K$172)</f>
        <v>1159.2</v>
      </c>
      <c r="L277" s="4">
        <f>$A277*_xlfn.NUMBERVALUE('[1]Rate Sheet'!L$172)</f>
        <v>1062.6000000000001</v>
      </c>
      <c r="M277" s="4">
        <f>$A277*_xlfn.NUMBERVALUE('[1]Rate Sheet'!M$172)</f>
        <v>1291.6799999999998</v>
      </c>
      <c r="N277" s="4">
        <f>$A277*_xlfn.NUMBERVALUE('[1]Rate Sheet'!N$172)</f>
        <v>1606.3200000000002</v>
      </c>
      <c r="O277" s="4">
        <f>$A277*_xlfn.NUMBERVALUE('[1]Rate Sheet'!O$172)</f>
        <v>924.6</v>
      </c>
      <c r="P277" s="4">
        <f>$A277*_xlfn.NUMBERVALUE('[1]Rate Sheet'!P$172)</f>
        <v>1046.04</v>
      </c>
    </row>
    <row r="278" spans="1:16" x14ac:dyDescent="0.3">
      <c r="A278" s="2">
        <v>277</v>
      </c>
      <c r="B278" s="4">
        <f>$A278*_xlfn.NUMBERVALUE('[1]Rate Sheet'!B$172)</f>
        <v>409.96</v>
      </c>
      <c r="C278" s="4">
        <f>$A278*_xlfn.NUMBERVALUE('[1]Rate Sheet'!C$172)</f>
        <v>429.35</v>
      </c>
      <c r="D278" s="4">
        <f>$A278*_xlfn.NUMBERVALUE('[1]Rate Sheet'!D$172)</f>
        <v>445.97</v>
      </c>
      <c r="E278" s="4">
        <f>$A278*_xlfn.NUMBERVALUE('[1]Rate Sheet'!E$172)</f>
        <v>750.67</v>
      </c>
      <c r="F278" s="4">
        <f>$A278*_xlfn.NUMBERVALUE('[1]Rate Sheet'!F$172)</f>
        <v>1501.34</v>
      </c>
      <c r="G278" s="4">
        <f>$A278*_xlfn.NUMBERVALUE('[1]Rate Sheet'!G$172)</f>
        <v>767.29</v>
      </c>
      <c r="H278" s="4">
        <f>$A278*_xlfn.NUMBERVALUE('[1]Rate Sheet'!H$172)</f>
        <v>767.29</v>
      </c>
      <c r="I278" s="4">
        <f>$A278*_xlfn.NUMBERVALUE('[1]Rate Sheet'!I$172)</f>
        <v>894.71</v>
      </c>
      <c r="J278" s="4">
        <f>$A278*_xlfn.NUMBERVALUE('[1]Rate Sheet'!J$172)</f>
        <v>686.96</v>
      </c>
      <c r="K278" s="4">
        <f>$A278*_xlfn.NUMBERVALUE('[1]Rate Sheet'!K$172)</f>
        <v>1163.4000000000001</v>
      </c>
      <c r="L278" s="4">
        <f>$A278*_xlfn.NUMBERVALUE('[1]Rate Sheet'!L$172)</f>
        <v>1066.45</v>
      </c>
      <c r="M278" s="4">
        <f>$A278*_xlfn.NUMBERVALUE('[1]Rate Sheet'!M$172)</f>
        <v>1296.3599999999999</v>
      </c>
      <c r="N278" s="4">
        <f>$A278*_xlfn.NUMBERVALUE('[1]Rate Sheet'!N$172)</f>
        <v>1612.14</v>
      </c>
      <c r="O278" s="4">
        <f>$A278*_xlfn.NUMBERVALUE('[1]Rate Sheet'!O$172)</f>
        <v>927.95</v>
      </c>
      <c r="P278" s="4">
        <f>$A278*_xlfn.NUMBERVALUE('[1]Rate Sheet'!P$172)</f>
        <v>1049.83</v>
      </c>
    </row>
    <row r="279" spans="1:16" x14ac:dyDescent="0.3">
      <c r="A279" s="2">
        <v>278</v>
      </c>
      <c r="B279" s="4">
        <f>$A279*_xlfn.NUMBERVALUE('[1]Rate Sheet'!B$172)</f>
        <v>411.44</v>
      </c>
      <c r="C279" s="4">
        <f>$A279*_xlfn.NUMBERVALUE('[1]Rate Sheet'!C$172)</f>
        <v>430.90000000000003</v>
      </c>
      <c r="D279" s="4">
        <f>$A279*_xlfn.NUMBERVALUE('[1]Rate Sheet'!D$172)</f>
        <v>447.58000000000004</v>
      </c>
      <c r="E279" s="4">
        <f>$A279*_xlfn.NUMBERVALUE('[1]Rate Sheet'!E$172)</f>
        <v>753.38</v>
      </c>
      <c r="F279" s="4">
        <f>$A279*_xlfn.NUMBERVALUE('[1]Rate Sheet'!F$172)</f>
        <v>1506.76</v>
      </c>
      <c r="G279" s="4">
        <f>$A279*_xlfn.NUMBERVALUE('[1]Rate Sheet'!G$172)</f>
        <v>770.06000000000006</v>
      </c>
      <c r="H279" s="4">
        <f>$A279*_xlfn.NUMBERVALUE('[1]Rate Sheet'!H$172)</f>
        <v>770.06000000000006</v>
      </c>
      <c r="I279" s="4">
        <f>$A279*_xlfn.NUMBERVALUE('[1]Rate Sheet'!I$172)</f>
        <v>897.93999999999994</v>
      </c>
      <c r="J279" s="4">
        <f>$A279*_xlfn.NUMBERVALUE('[1]Rate Sheet'!J$172)</f>
        <v>689.43999999999994</v>
      </c>
      <c r="K279" s="4">
        <f>$A279*_xlfn.NUMBERVALUE('[1]Rate Sheet'!K$172)</f>
        <v>1167.6000000000001</v>
      </c>
      <c r="L279" s="4">
        <f>$A279*_xlfn.NUMBERVALUE('[1]Rate Sheet'!L$172)</f>
        <v>1070.3</v>
      </c>
      <c r="M279" s="4">
        <f>$A279*_xlfn.NUMBERVALUE('[1]Rate Sheet'!M$172)</f>
        <v>1301.04</v>
      </c>
      <c r="N279" s="4">
        <f>$A279*_xlfn.NUMBERVALUE('[1]Rate Sheet'!N$172)</f>
        <v>1617.96</v>
      </c>
      <c r="O279" s="4">
        <f>$A279*_xlfn.NUMBERVALUE('[1]Rate Sheet'!O$172)</f>
        <v>931.30000000000007</v>
      </c>
      <c r="P279" s="4">
        <f>$A279*_xlfn.NUMBERVALUE('[1]Rate Sheet'!P$172)</f>
        <v>1053.6200000000001</v>
      </c>
    </row>
    <row r="280" spans="1:16" x14ac:dyDescent="0.3">
      <c r="A280" s="2">
        <v>279</v>
      </c>
      <c r="B280" s="4">
        <f>$A280*_xlfn.NUMBERVALUE('[1]Rate Sheet'!B$172)</f>
        <v>412.92</v>
      </c>
      <c r="C280" s="4">
        <f>$A280*_xlfn.NUMBERVALUE('[1]Rate Sheet'!C$172)</f>
        <v>432.45</v>
      </c>
      <c r="D280" s="4">
        <f>$A280*_xlfn.NUMBERVALUE('[1]Rate Sheet'!D$172)</f>
        <v>449.19000000000005</v>
      </c>
      <c r="E280" s="4">
        <f>$A280*_xlfn.NUMBERVALUE('[1]Rate Sheet'!E$172)</f>
        <v>756.09</v>
      </c>
      <c r="F280" s="4">
        <f>$A280*_xlfn.NUMBERVALUE('[1]Rate Sheet'!F$172)</f>
        <v>1512.18</v>
      </c>
      <c r="G280" s="4">
        <f>$A280*_xlfn.NUMBERVALUE('[1]Rate Sheet'!G$172)</f>
        <v>772.83</v>
      </c>
      <c r="H280" s="4">
        <f>$A280*_xlfn.NUMBERVALUE('[1]Rate Sheet'!H$172)</f>
        <v>772.83</v>
      </c>
      <c r="I280" s="4">
        <f>$A280*_xlfn.NUMBERVALUE('[1]Rate Sheet'!I$172)</f>
        <v>901.17</v>
      </c>
      <c r="J280" s="4">
        <f>$A280*_xlfn.NUMBERVALUE('[1]Rate Sheet'!J$172)</f>
        <v>691.92</v>
      </c>
      <c r="K280" s="4">
        <f>$A280*_xlfn.NUMBERVALUE('[1]Rate Sheet'!K$172)</f>
        <v>1171.8</v>
      </c>
      <c r="L280" s="4">
        <f>$A280*_xlfn.NUMBERVALUE('[1]Rate Sheet'!L$172)</f>
        <v>1074.1500000000001</v>
      </c>
      <c r="M280" s="4">
        <f>$A280*_xlfn.NUMBERVALUE('[1]Rate Sheet'!M$172)</f>
        <v>1305.72</v>
      </c>
      <c r="N280" s="4">
        <f>$A280*_xlfn.NUMBERVALUE('[1]Rate Sheet'!N$172)</f>
        <v>1623.78</v>
      </c>
      <c r="O280" s="4">
        <f>$A280*_xlfn.NUMBERVALUE('[1]Rate Sheet'!O$172)</f>
        <v>934.65</v>
      </c>
      <c r="P280" s="4">
        <f>$A280*_xlfn.NUMBERVALUE('[1]Rate Sheet'!P$172)</f>
        <v>1057.4100000000001</v>
      </c>
    </row>
    <row r="281" spans="1:16" x14ac:dyDescent="0.3">
      <c r="A281" s="2">
        <v>280</v>
      </c>
      <c r="B281" s="4">
        <f>$A281*_xlfn.NUMBERVALUE('[1]Rate Sheet'!B$172)</f>
        <v>414.4</v>
      </c>
      <c r="C281" s="4">
        <f>$A281*_xlfn.NUMBERVALUE('[1]Rate Sheet'!C$172)</f>
        <v>434</v>
      </c>
      <c r="D281" s="4">
        <f>$A281*_xlfn.NUMBERVALUE('[1]Rate Sheet'!D$172)</f>
        <v>450.8</v>
      </c>
      <c r="E281" s="4">
        <f>$A281*_xlfn.NUMBERVALUE('[1]Rate Sheet'!E$172)</f>
        <v>758.8</v>
      </c>
      <c r="F281" s="4">
        <f>$A281*_xlfn.NUMBERVALUE('[1]Rate Sheet'!F$172)</f>
        <v>1517.6</v>
      </c>
      <c r="G281" s="4">
        <f>$A281*_xlfn.NUMBERVALUE('[1]Rate Sheet'!G$172)</f>
        <v>775.6</v>
      </c>
      <c r="H281" s="4">
        <f>$A281*_xlfn.NUMBERVALUE('[1]Rate Sheet'!H$172)</f>
        <v>775.6</v>
      </c>
      <c r="I281" s="4">
        <f>$A281*_xlfn.NUMBERVALUE('[1]Rate Sheet'!I$172)</f>
        <v>904.4</v>
      </c>
      <c r="J281" s="4">
        <f>$A281*_xlfn.NUMBERVALUE('[1]Rate Sheet'!J$172)</f>
        <v>694.4</v>
      </c>
      <c r="K281" s="4">
        <f>$A281*_xlfn.NUMBERVALUE('[1]Rate Sheet'!K$172)</f>
        <v>1176</v>
      </c>
      <c r="L281" s="4">
        <f>$A281*_xlfn.NUMBERVALUE('[1]Rate Sheet'!L$172)</f>
        <v>1078</v>
      </c>
      <c r="M281" s="4">
        <f>$A281*_xlfn.NUMBERVALUE('[1]Rate Sheet'!M$172)</f>
        <v>1310.3999999999999</v>
      </c>
      <c r="N281" s="4">
        <f>$A281*_xlfn.NUMBERVALUE('[1]Rate Sheet'!N$172)</f>
        <v>1629.6000000000001</v>
      </c>
      <c r="O281" s="4">
        <f>$A281*_xlfn.NUMBERVALUE('[1]Rate Sheet'!O$172)</f>
        <v>938</v>
      </c>
      <c r="P281" s="4">
        <f>$A281*_xlfn.NUMBERVALUE('[1]Rate Sheet'!P$172)</f>
        <v>1061.2</v>
      </c>
    </row>
    <row r="282" spans="1:16" x14ac:dyDescent="0.3">
      <c r="A282" s="2">
        <v>281</v>
      </c>
      <c r="B282" s="4">
        <f>$A282*_xlfn.NUMBERVALUE('[1]Rate Sheet'!B$172)</f>
        <v>415.88</v>
      </c>
      <c r="C282" s="4">
        <f>$A282*_xlfn.NUMBERVALUE('[1]Rate Sheet'!C$172)</f>
        <v>435.55</v>
      </c>
      <c r="D282" s="4">
        <f>$A282*_xlfn.NUMBERVALUE('[1]Rate Sheet'!D$172)</f>
        <v>452.41</v>
      </c>
      <c r="E282" s="4">
        <f>$A282*_xlfn.NUMBERVALUE('[1]Rate Sheet'!E$172)</f>
        <v>761.51</v>
      </c>
      <c r="F282" s="4">
        <f>$A282*_xlfn.NUMBERVALUE('[1]Rate Sheet'!F$172)</f>
        <v>1523.02</v>
      </c>
      <c r="G282" s="4">
        <f>$A282*_xlfn.NUMBERVALUE('[1]Rate Sheet'!G$172)</f>
        <v>778.37</v>
      </c>
      <c r="H282" s="4">
        <f>$A282*_xlfn.NUMBERVALUE('[1]Rate Sheet'!H$172)</f>
        <v>778.37</v>
      </c>
      <c r="I282" s="4">
        <f>$A282*_xlfn.NUMBERVALUE('[1]Rate Sheet'!I$172)</f>
        <v>907.63</v>
      </c>
      <c r="J282" s="4">
        <f>$A282*_xlfn.NUMBERVALUE('[1]Rate Sheet'!J$172)</f>
        <v>696.88</v>
      </c>
      <c r="K282" s="4">
        <f>$A282*_xlfn.NUMBERVALUE('[1]Rate Sheet'!K$172)</f>
        <v>1180.2</v>
      </c>
      <c r="L282" s="4">
        <f>$A282*_xlfn.NUMBERVALUE('[1]Rate Sheet'!L$172)</f>
        <v>1081.8500000000001</v>
      </c>
      <c r="M282" s="4">
        <f>$A282*_xlfn.NUMBERVALUE('[1]Rate Sheet'!M$172)</f>
        <v>1315.08</v>
      </c>
      <c r="N282" s="4">
        <f>$A282*_xlfn.NUMBERVALUE('[1]Rate Sheet'!N$172)</f>
        <v>1635.42</v>
      </c>
      <c r="O282" s="4">
        <f>$A282*_xlfn.NUMBERVALUE('[1]Rate Sheet'!O$172)</f>
        <v>941.35</v>
      </c>
      <c r="P282" s="4">
        <f>$A282*_xlfn.NUMBERVALUE('[1]Rate Sheet'!P$172)</f>
        <v>1064.99</v>
      </c>
    </row>
    <row r="283" spans="1:16" x14ac:dyDescent="0.3">
      <c r="A283" s="2">
        <v>282</v>
      </c>
      <c r="B283" s="4">
        <f>$A283*_xlfn.NUMBERVALUE('[1]Rate Sheet'!B$172)</f>
        <v>417.36</v>
      </c>
      <c r="C283" s="4">
        <f>$A283*_xlfn.NUMBERVALUE('[1]Rate Sheet'!C$172)</f>
        <v>437.1</v>
      </c>
      <c r="D283" s="4">
        <f>$A283*_xlfn.NUMBERVALUE('[1]Rate Sheet'!D$172)</f>
        <v>454.02000000000004</v>
      </c>
      <c r="E283" s="4">
        <f>$A283*_xlfn.NUMBERVALUE('[1]Rate Sheet'!E$172)</f>
        <v>764.22</v>
      </c>
      <c r="F283" s="4">
        <f>$A283*_xlfn.NUMBERVALUE('[1]Rate Sheet'!F$172)</f>
        <v>1528.44</v>
      </c>
      <c r="G283" s="4">
        <f>$A283*_xlfn.NUMBERVALUE('[1]Rate Sheet'!G$172)</f>
        <v>781.14</v>
      </c>
      <c r="H283" s="4">
        <f>$A283*_xlfn.NUMBERVALUE('[1]Rate Sheet'!H$172)</f>
        <v>781.14</v>
      </c>
      <c r="I283" s="4">
        <f>$A283*_xlfn.NUMBERVALUE('[1]Rate Sheet'!I$172)</f>
        <v>910.86</v>
      </c>
      <c r="J283" s="4">
        <f>$A283*_xlfn.NUMBERVALUE('[1]Rate Sheet'!J$172)</f>
        <v>699.36</v>
      </c>
      <c r="K283" s="4">
        <f>$A283*_xlfn.NUMBERVALUE('[1]Rate Sheet'!K$172)</f>
        <v>1184.4000000000001</v>
      </c>
      <c r="L283" s="4">
        <f>$A283*_xlfn.NUMBERVALUE('[1]Rate Sheet'!L$172)</f>
        <v>1085.7</v>
      </c>
      <c r="M283" s="4">
        <f>$A283*_xlfn.NUMBERVALUE('[1]Rate Sheet'!M$172)</f>
        <v>1319.76</v>
      </c>
      <c r="N283" s="4">
        <f>$A283*_xlfn.NUMBERVALUE('[1]Rate Sheet'!N$172)</f>
        <v>1641.24</v>
      </c>
      <c r="O283" s="4">
        <f>$A283*_xlfn.NUMBERVALUE('[1]Rate Sheet'!O$172)</f>
        <v>944.7</v>
      </c>
      <c r="P283" s="4">
        <f>$A283*_xlfn.NUMBERVALUE('[1]Rate Sheet'!P$172)</f>
        <v>1068.78</v>
      </c>
    </row>
    <row r="284" spans="1:16" x14ac:dyDescent="0.3">
      <c r="A284" s="2">
        <v>283</v>
      </c>
      <c r="B284" s="4">
        <f>$A284*_xlfn.NUMBERVALUE('[1]Rate Sheet'!B$172)</f>
        <v>418.84</v>
      </c>
      <c r="C284" s="4">
        <f>$A284*_xlfn.NUMBERVALUE('[1]Rate Sheet'!C$172)</f>
        <v>438.65000000000003</v>
      </c>
      <c r="D284" s="4">
        <f>$A284*_xlfn.NUMBERVALUE('[1]Rate Sheet'!D$172)</f>
        <v>455.63000000000005</v>
      </c>
      <c r="E284" s="4">
        <f>$A284*_xlfn.NUMBERVALUE('[1]Rate Sheet'!E$172)</f>
        <v>766.93</v>
      </c>
      <c r="F284" s="4">
        <f>$A284*_xlfn.NUMBERVALUE('[1]Rate Sheet'!F$172)</f>
        <v>1533.86</v>
      </c>
      <c r="G284" s="4">
        <f>$A284*_xlfn.NUMBERVALUE('[1]Rate Sheet'!G$172)</f>
        <v>783.91</v>
      </c>
      <c r="H284" s="4">
        <f>$A284*_xlfn.NUMBERVALUE('[1]Rate Sheet'!H$172)</f>
        <v>783.91</v>
      </c>
      <c r="I284" s="4">
        <f>$A284*_xlfn.NUMBERVALUE('[1]Rate Sheet'!I$172)</f>
        <v>914.09</v>
      </c>
      <c r="J284" s="4">
        <f>$A284*_xlfn.NUMBERVALUE('[1]Rate Sheet'!J$172)</f>
        <v>701.84</v>
      </c>
      <c r="K284" s="4">
        <f>$A284*_xlfn.NUMBERVALUE('[1]Rate Sheet'!K$172)</f>
        <v>1188.6000000000001</v>
      </c>
      <c r="L284" s="4">
        <f>$A284*_xlfn.NUMBERVALUE('[1]Rate Sheet'!L$172)</f>
        <v>1089.55</v>
      </c>
      <c r="M284" s="4">
        <f>$A284*_xlfn.NUMBERVALUE('[1]Rate Sheet'!M$172)</f>
        <v>1324.4399999999998</v>
      </c>
      <c r="N284" s="4">
        <f>$A284*_xlfn.NUMBERVALUE('[1]Rate Sheet'!N$172)</f>
        <v>1647.0600000000002</v>
      </c>
      <c r="O284" s="4">
        <f>$A284*_xlfn.NUMBERVALUE('[1]Rate Sheet'!O$172)</f>
        <v>948.05000000000007</v>
      </c>
      <c r="P284" s="4">
        <f>$A284*_xlfn.NUMBERVALUE('[1]Rate Sheet'!P$172)</f>
        <v>1072.57</v>
      </c>
    </row>
    <row r="285" spans="1:16" x14ac:dyDescent="0.3">
      <c r="A285" s="2">
        <v>284</v>
      </c>
      <c r="B285" s="4">
        <f>$A285*_xlfn.NUMBERVALUE('[1]Rate Sheet'!B$172)</f>
        <v>420.32</v>
      </c>
      <c r="C285" s="4">
        <f>$A285*_xlfn.NUMBERVALUE('[1]Rate Sheet'!C$172)</f>
        <v>440.2</v>
      </c>
      <c r="D285" s="4">
        <f>$A285*_xlfn.NUMBERVALUE('[1]Rate Sheet'!D$172)</f>
        <v>457.24</v>
      </c>
      <c r="E285" s="4">
        <f>$A285*_xlfn.NUMBERVALUE('[1]Rate Sheet'!E$172)</f>
        <v>769.64</v>
      </c>
      <c r="F285" s="4">
        <f>$A285*_xlfn.NUMBERVALUE('[1]Rate Sheet'!F$172)</f>
        <v>1539.28</v>
      </c>
      <c r="G285" s="4">
        <f>$A285*_xlfn.NUMBERVALUE('[1]Rate Sheet'!G$172)</f>
        <v>786.68</v>
      </c>
      <c r="H285" s="4">
        <f>$A285*_xlfn.NUMBERVALUE('[1]Rate Sheet'!H$172)</f>
        <v>786.68</v>
      </c>
      <c r="I285" s="4">
        <f>$A285*_xlfn.NUMBERVALUE('[1]Rate Sheet'!I$172)</f>
        <v>917.32</v>
      </c>
      <c r="J285" s="4">
        <f>$A285*_xlfn.NUMBERVALUE('[1]Rate Sheet'!J$172)</f>
        <v>704.32</v>
      </c>
      <c r="K285" s="4">
        <f>$A285*_xlfn.NUMBERVALUE('[1]Rate Sheet'!K$172)</f>
        <v>1192.8</v>
      </c>
      <c r="L285" s="4">
        <f>$A285*_xlfn.NUMBERVALUE('[1]Rate Sheet'!L$172)</f>
        <v>1093.4000000000001</v>
      </c>
      <c r="M285" s="4">
        <f>$A285*_xlfn.NUMBERVALUE('[1]Rate Sheet'!M$172)</f>
        <v>1329.12</v>
      </c>
      <c r="N285" s="4">
        <f>$A285*_xlfn.NUMBERVALUE('[1]Rate Sheet'!N$172)</f>
        <v>1652.88</v>
      </c>
      <c r="O285" s="4">
        <f>$A285*_xlfn.NUMBERVALUE('[1]Rate Sheet'!O$172)</f>
        <v>951.4</v>
      </c>
      <c r="P285" s="4">
        <f>$A285*_xlfn.NUMBERVALUE('[1]Rate Sheet'!P$172)</f>
        <v>1076.3599999999999</v>
      </c>
    </row>
    <row r="286" spans="1:16" x14ac:dyDescent="0.3">
      <c r="A286" s="2">
        <v>285</v>
      </c>
      <c r="B286" s="4">
        <f>$A286*_xlfn.NUMBERVALUE('[1]Rate Sheet'!B$172)</f>
        <v>421.8</v>
      </c>
      <c r="C286" s="4">
        <f>$A286*_xlfn.NUMBERVALUE('[1]Rate Sheet'!C$172)</f>
        <v>441.75</v>
      </c>
      <c r="D286" s="4">
        <f>$A286*_xlfn.NUMBERVALUE('[1]Rate Sheet'!D$172)</f>
        <v>458.85</v>
      </c>
      <c r="E286" s="4">
        <f>$A286*_xlfn.NUMBERVALUE('[1]Rate Sheet'!E$172)</f>
        <v>772.35</v>
      </c>
      <c r="F286" s="4">
        <f>$A286*_xlfn.NUMBERVALUE('[1]Rate Sheet'!F$172)</f>
        <v>1544.7</v>
      </c>
      <c r="G286" s="4">
        <f>$A286*_xlfn.NUMBERVALUE('[1]Rate Sheet'!G$172)</f>
        <v>789.45</v>
      </c>
      <c r="H286" s="4">
        <f>$A286*_xlfn.NUMBERVALUE('[1]Rate Sheet'!H$172)</f>
        <v>789.45</v>
      </c>
      <c r="I286" s="4">
        <f>$A286*_xlfn.NUMBERVALUE('[1]Rate Sheet'!I$172)</f>
        <v>920.55</v>
      </c>
      <c r="J286" s="4">
        <f>$A286*_xlfn.NUMBERVALUE('[1]Rate Sheet'!J$172)</f>
        <v>706.8</v>
      </c>
      <c r="K286" s="4">
        <f>$A286*_xlfn.NUMBERVALUE('[1]Rate Sheet'!K$172)</f>
        <v>1197</v>
      </c>
      <c r="L286" s="4">
        <f>$A286*_xlfn.NUMBERVALUE('[1]Rate Sheet'!L$172)</f>
        <v>1097.25</v>
      </c>
      <c r="M286" s="4">
        <f>$A286*_xlfn.NUMBERVALUE('[1]Rate Sheet'!M$172)</f>
        <v>1333.8</v>
      </c>
      <c r="N286" s="4">
        <f>$A286*_xlfn.NUMBERVALUE('[1]Rate Sheet'!N$172)</f>
        <v>1658.7</v>
      </c>
      <c r="O286" s="4">
        <f>$A286*_xlfn.NUMBERVALUE('[1]Rate Sheet'!O$172)</f>
        <v>954.75</v>
      </c>
      <c r="P286" s="4">
        <f>$A286*_xlfn.NUMBERVALUE('[1]Rate Sheet'!P$172)</f>
        <v>1080.1500000000001</v>
      </c>
    </row>
    <row r="287" spans="1:16" x14ac:dyDescent="0.3">
      <c r="A287" s="2">
        <v>286</v>
      </c>
      <c r="B287" s="4">
        <f>$A287*_xlfn.NUMBERVALUE('[1]Rate Sheet'!B$172)</f>
        <v>423.28</v>
      </c>
      <c r="C287" s="4">
        <f>$A287*_xlfn.NUMBERVALUE('[1]Rate Sheet'!C$172)</f>
        <v>443.3</v>
      </c>
      <c r="D287" s="4">
        <f>$A287*_xlfn.NUMBERVALUE('[1]Rate Sheet'!D$172)</f>
        <v>460.46000000000004</v>
      </c>
      <c r="E287" s="4">
        <f>$A287*_xlfn.NUMBERVALUE('[1]Rate Sheet'!E$172)</f>
        <v>775.06</v>
      </c>
      <c r="F287" s="4">
        <f>$A287*_xlfn.NUMBERVALUE('[1]Rate Sheet'!F$172)</f>
        <v>1550.12</v>
      </c>
      <c r="G287" s="4">
        <f>$A287*_xlfn.NUMBERVALUE('[1]Rate Sheet'!G$172)</f>
        <v>792.22</v>
      </c>
      <c r="H287" s="4">
        <f>$A287*_xlfn.NUMBERVALUE('[1]Rate Sheet'!H$172)</f>
        <v>792.22</v>
      </c>
      <c r="I287" s="4">
        <f>$A287*_xlfn.NUMBERVALUE('[1]Rate Sheet'!I$172)</f>
        <v>923.78</v>
      </c>
      <c r="J287" s="4">
        <f>$A287*_xlfn.NUMBERVALUE('[1]Rate Sheet'!J$172)</f>
        <v>709.28</v>
      </c>
      <c r="K287" s="4">
        <f>$A287*_xlfn.NUMBERVALUE('[1]Rate Sheet'!K$172)</f>
        <v>1201.2</v>
      </c>
      <c r="L287" s="4">
        <f>$A287*_xlfn.NUMBERVALUE('[1]Rate Sheet'!L$172)</f>
        <v>1101.1000000000001</v>
      </c>
      <c r="M287" s="4">
        <f>$A287*_xlfn.NUMBERVALUE('[1]Rate Sheet'!M$172)</f>
        <v>1338.48</v>
      </c>
      <c r="N287" s="4">
        <f>$A287*_xlfn.NUMBERVALUE('[1]Rate Sheet'!N$172)</f>
        <v>1664.52</v>
      </c>
      <c r="O287" s="4">
        <f>$A287*_xlfn.NUMBERVALUE('[1]Rate Sheet'!O$172)</f>
        <v>958.1</v>
      </c>
      <c r="P287" s="4">
        <f>$A287*_xlfn.NUMBERVALUE('[1]Rate Sheet'!P$172)</f>
        <v>1083.94</v>
      </c>
    </row>
    <row r="288" spans="1:16" x14ac:dyDescent="0.3">
      <c r="A288" s="2">
        <v>287</v>
      </c>
      <c r="B288" s="4">
        <f>$A288*_xlfn.NUMBERVALUE('[1]Rate Sheet'!B$172)</f>
        <v>424.76</v>
      </c>
      <c r="C288" s="4">
        <f>$A288*_xlfn.NUMBERVALUE('[1]Rate Sheet'!C$172)</f>
        <v>444.85</v>
      </c>
      <c r="D288" s="4">
        <f>$A288*_xlfn.NUMBERVALUE('[1]Rate Sheet'!D$172)</f>
        <v>462.07000000000005</v>
      </c>
      <c r="E288" s="4">
        <f>$A288*_xlfn.NUMBERVALUE('[1]Rate Sheet'!E$172)</f>
        <v>777.77</v>
      </c>
      <c r="F288" s="4">
        <f>$A288*_xlfn.NUMBERVALUE('[1]Rate Sheet'!F$172)</f>
        <v>1555.54</v>
      </c>
      <c r="G288" s="4">
        <f>$A288*_xlfn.NUMBERVALUE('[1]Rate Sheet'!G$172)</f>
        <v>794.99</v>
      </c>
      <c r="H288" s="4">
        <f>$A288*_xlfn.NUMBERVALUE('[1]Rate Sheet'!H$172)</f>
        <v>794.99</v>
      </c>
      <c r="I288" s="4">
        <f>$A288*_xlfn.NUMBERVALUE('[1]Rate Sheet'!I$172)</f>
        <v>927.01</v>
      </c>
      <c r="J288" s="4">
        <f>$A288*_xlfn.NUMBERVALUE('[1]Rate Sheet'!J$172)</f>
        <v>711.76</v>
      </c>
      <c r="K288" s="4">
        <f>$A288*_xlfn.NUMBERVALUE('[1]Rate Sheet'!K$172)</f>
        <v>1205.4000000000001</v>
      </c>
      <c r="L288" s="4">
        <f>$A288*_xlfn.NUMBERVALUE('[1]Rate Sheet'!L$172)</f>
        <v>1104.95</v>
      </c>
      <c r="M288" s="4">
        <f>$A288*_xlfn.NUMBERVALUE('[1]Rate Sheet'!M$172)</f>
        <v>1343.1599999999999</v>
      </c>
      <c r="N288" s="4">
        <f>$A288*_xlfn.NUMBERVALUE('[1]Rate Sheet'!N$172)</f>
        <v>1670.3400000000001</v>
      </c>
      <c r="O288" s="4">
        <f>$A288*_xlfn.NUMBERVALUE('[1]Rate Sheet'!O$172)</f>
        <v>961.45</v>
      </c>
      <c r="P288" s="4">
        <f>$A288*_xlfn.NUMBERVALUE('[1]Rate Sheet'!P$172)</f>
        <v>1087.73</v>
      </c>
    </row>
    <row r="289" spans="1:16" x14ac:dyDescent="0.3">
      <c r="A289" s="2">
        <v>288</v>
      </c>
      <c r="B289" s="4">
        <f>$A289*_xlfn.NUMBERVALUE('[1]Rate Sheet'!B$172)</f>
        <v>426.24</v>
      </c>
      <c r="C289" s="4">
        <f>$A289*_xlfn.NUMBERVALUE('[1]Rate Sheet'!C$172)</f>
        <v>446.40000000000003</v>
      </c>
      <c r="D289" s="4">
        <f>$A289*_xlfn.NUMBERVALUE('[1]Rate Sheet'!D$172)</f>
        <v>463.68</v>
      </c>
      <c r="E289" s="4">
        <f>$A289*_xlfn.NUMBERVALUE('[1]Rate Sheet'!E$172)</f>
        <v>780.48</v>
      </c>
      <c r="F289" s="4">
        <f>$A289*_xlfn.NUMBERVALUE('[1]Rate Sheet'!F$172)</f>
        <v>1560.96</v>
      </c>
      <c r="G289" s="4">
        <f>$A289*_xlfn.NUMBERVALUE('[1]Rate Sheet'!G$172)</f>
        <v>797.76</v>
      </c>
      <c r="H289" s="4">
        <f>$A289*_xlfn.NUMBERVALUE('[1]Rate Sheet'!H$172)</f>
        <v>797.76</v>
      </c>
      <c r="I289" s="4">
        <f>$A289*_xlfn.NUMBERVALUE('[1]Rate Sheet'!I$172)</f>
        <v>930.24</v>
      </c>
      <c r="J289" s="4">
        <f>$A289*_xlfn.NUMBERVALUE('[1]Rate Sheet'!J$172)</f>
        <v>714.24</v>
      </c>
      <c r="K289" s="4">
        <f>$A289*_xlfn.NUMBERVALUE('[1]Rate Sheet'!K$172)</f>
        <v>1209.6000000000001</v>
      </c>
      <c r="L289" s="4">
        <f>$A289*_xlfn.NUMBERVALUE('[1]Rate Sheet'!L$172)</f>
        <v>1108.8</v>
      </c>
      <c r="M289" s="4">
        <f>$A289*_xlfn.NUMBERVALUE('[1]Rate Sheet'!M$172)</f>
        <v>1347.84</v>
      </c>
      <c r="N289" s="4">
        <f>$A289*_xlfn.NUMBERVALUE('[1]Rate Sheet'!N$172)</f>
        <v>1676.16</v>
      </c>
      <c r="O289" s="4">
        <f>$A289*_xlfn.NUMBERVALUE('[1]Rate Sheet'!O$172)</f>
        <v>964.80000000000007</v>
      </c>
      <c r="P289" s="4">
        <f>$A289*_xlfn.NUMBERVALUE('[1]Rate Sheet'!P$172)</f>
        <v>1091.52</v>
      </c>
    </row>
    <row r="290" spans="1:16" x14ac:dyDescent="0.3">
      <c r="A290" s="2">
        <v>289</v>
      </c>
      <c r="B290" s="4">
        <f>$A290*_xlfn.NUMBERVALUE('[1]Rate Sheet'!B$172)</f>
        <v>427.71999999999997</v>
      </c>
      <c r="C290" s="4">
        <f>$A290*_xlfn.NUMBERVALUE('[1]Rate Sheet'!C$172)</f>
        <v>447.95</v>
      </c>
      <c r="D290" s="4">
        <f>$A290*_xlfn.NUMBERVALUE('[1]Rate Sheet'!D$172)</f>
        <v>465.29</v>
      </c>
      <c r="E290" s="4">
        <f>$A290*_xlfn.NUMBERVALUE('[1]Rate Sheet'!E$172)</f>
        <v>783.18999999999994</v>
      </c>
      <c r="F290" s="4">
        <f>$A290*_xlfn.NUMBERVALUE('[1]Rate Sheet'!F$172)</f>
        <v>1566.3799999999999</v>
      </c>
      <c r="G290" s="4">
        <f>$A290*_xlfn.NUMBERVALUE('[1]Rate Sheet'!G$172)</f>
        <v>800.53</v>
      </c>
      <c r="H290" s="4">
        <f>$A290*_xlfn.NUMBERVALUE('[1]Rate Sheet'!H$172)</f>
        <v>800.53</v>
      </c>
      <c r="I290" s="4">
        <f>$A290*_xlfn.NUMBERVALUE('[1]Rate Sheet'!I$172)</f>
        <v>933.47</v>
      </c>
      <c r="J290" s="4">
        <f>$A290*_xlfn.NUMBERVALUE('[1]Rate Sheet'!J$172)</f>
        <v>716.72</v>
      </c>
      <c r="K290" s="4">
        <f>$A290*_xlfn.NUMBERVALUE('[1]Rate Sheet'!K$172)</f>
        <v>1213.8</v>
      </c>
      <c r="L290" s="4">
        <f>$A290*_xlfn.NUMBERVALUE('[1]Rate Sheet'!L$172)</f>
        <v>1112.6500000000001</v>
      </c>
      <c r="M290" s="4">
        <f>$A290*_xlfn.NUMBERVALUE('[1]Rate Sheet'!M$172)</f>
        <v>1352.52</v>
      </c>
      <c r="N290" s="4">
        <f>$A290*_xlfn.NUMBERVALUE('[1]Rate Sheet'!N$172)</f>
        <v>1681.98</v>
      </c>
      <c r="O290" s="4">
        <f>$A290*_xlfn.NUMBERVALUE('[1]Rate Sheet'!O$172)</f>
        <v>968.15</v>
      </c>
      <c r="P290" s="4">
        <f>$A290*_xlfn.NUMBERVALUE('[1]Rate Sheet'!P$172)</f>
        <v>1095.31</v>
      </c>
    </row>
    <row r="291" spans="1:16" x14ac:dyDescent="0.3">
      <c r="A291" s="2">
        <v>290</v>
      </c>
      <c r="B291" s="4">
        <f>$A291*_xlfn.NUMBERVALUE('[1]Rate Sheet'!B$172)</f>
        <v>429.2</v>
      </c>
      <c r="C291" s="4">
        <f>$A291*_xlfn.NUMBERVALUE('[1]Rate Sheet'!C$172)</f>
        <v>449.5</v>
      </c>
      <c r="D291" s="4">
        <f>$A291*_xlfn.NUMBERVALUE('[1]Rate Sheet'!D$172)</f>
        <v>466.90000000000003</v>
      </c>
      <c r="E291" s="4">
        <f>$A291*_xlfn.NUMBERVALUE('[1]Rate Sheet'!E$172)</f>
        <v>785.9</v>
      </c>
      <c r="F291" s="4">
        <f>$A291*_xlfn.NUMBERVALUE('[1]Rate Sheet'!F$172)</f>
        <v>1571.8</v>
      </c>
      <c r="G291" s="4">
        <f>$A291*_xlfn.NUMBERVALUE('[1]Rate Sheet'!G$172)</f>
        <v>803.3</v>
      </c>
      <c r="H291" s="4">
        <f>$A291*_xlfn.NUMBERVALUE('[1]Rate Sheet'!H$172)</f>
        <v>803.3</v>
      </c>
      <c r="I291" s="4">
        <f>$A291*_xlfn.NUMBERVALUE('[1]Rate Sheet'!I$172)</f>
        <v>936.7</v>
      </c>
      <c r="J291" s="4">
        <f>$A291*_xlfn.NUMBERVALUE('[1]Rate Sheet'!J$172)</f>
        <v>719.2</v>
      </c>
      <c r="K291" s="4">
        <f>$A291*_xlfn.NUMBERVALUE('[1]Rate Sheet'!K$172)</f>
        <v>1218</v>
      </c>
      <c r="L291" s="4">
        <f>$A291*_xlfn.NUMBERVALUE('[1]Rate Sheet'!L$172)</f>
        <v>1116.5</v>
      </c>
      <c r="M291" s="4">
        <f>$A291*_xlfn.NUMBERVALUE('[1]Rate Sheet'!M$172)</f>
        <v>1357.1999999999998</v>
      </c>
      <c r="N291" s="4">
        <f>$A291*_xlfn.NUMBERVALUE('[1]Rate Sheet'!N$172)</f>
        <v>1687.8000000000002</v>
      </c>
      <c r="O291" s="4">
        <f>$A291*_xlfn.NUMBERVALUE('[1]Rate Sheet'!O$172)</f>
        <v>971.5</v>
      </c>
      <c r="P291" s="4">
        <f>$A291*_xlfn.NUMBERVALUE('[1]Rate Sheet'!P$172)</f>
        <v>1099.0999999999999</v>
      </c>
    </row>
    <row r="292" spans="1:16" x14ac:dyDescent="0.3">
      <c r="A292" s="2">
        <v>291</v>
      </c>
      <c r="B292" s="4">
        <f>$A292*_xlfn.NUMBERVALUE('[1]Rate Sheet'!B$172)</f>
        <v>430.68</v>
      </c>
      <c r="C292" s="4">
        <f>$A292*_xlfn.NUMBERVALUE('[1]Rate Sheet'!C$172)</f>
        <v>451.05</v>
      </c>
      <c r="D292" s="4">
        <f>$A292*_xlfn.NUMBERVALUE('[1]Rate Sheet'!D$172)</f>
        <v>468.51000000000005</v>
      </c>
      <c r="E292" s="4">
        <f>$A292*_xlfn.NUMBERVALUE('[1]Rate Sheet'!E$172)</f>
        <v>788.61</v>
      </c>
      <c r="F292" s="4">
        <f>$A292*_xlfn.NUMBERVALUE('[1]Rate Sheet'!F$172)</f>
        <v>1577.22</v>
      </c>
      <c r="G292" s="4">
        <f>$A292*_xlfn.NUMBERVALUE('[1]Rate Sheet'!G$172)</f>
        <v>806.07</v>
      </c>
      <c r="H292" s="4">
        <f>$A292*_xlfn.NUMBERVALUE('[1]Rate Sheet'!H$172)</f>
        <v>806.07</v>
      </c>
      <c r="I292" s="4">
        <f>$A292*_xlfn.NUMBERVALUE('[1]Rate Sheet'!I$172)</f>
        <v>939.93</v>
      </c>
      <c r="J292" s="4">
        <f>$A292*_xlfn.NUMBERVALUE('[1]Rate Sheet'!J$172)</f>
        <v>721.68</v>
      </c>
      <c r="K292" s="4">
        <f>$A292*_xlfn.NUMBERVALUE('[1]Rate Sheet'!K$172)</f>
        <v>1222.2</v>
      </c>
      <c r="L292" s="4">
        <f>$A292*_xlfn.NUMBERVALUE('[1]Rate Sheet'!L$172)</f>
        <v>1120.3500000000001</v>
      </c>
      <c r="M292" s="4">
        <f>$A292*_xlfn.NUMBERVALUE('[1]Rate Sheet'!M$172)</f>
        <v>1361.8799999999999</v>
      </c>
      <c r="N292" s="4">
        <f>$A292*_xlfn.NUMBERVALUE('[1]Rate Sheet'!N$172)</f>
        <v>1693.6200000000001</v>
      </c>
      <c r="O292" s="4">
        <f>$A292*_xlfn.NUMBERVALUE('[1]Rate Sheet'!O$172)</f>
        <v>974.85</v>
      </c>
      <c r="P292" s="4">
        <f>$A292*_xlfn.NUMBERVALUE('[1]Rate Sheet'!P$172)</f>
        <v>1102.8900000000001</v>
      </c>
    </row>
    <row r="293" spans="1:16" x14ac:dyDescent="0.3">
      <c r="A293" s="2">
        <v>292</v>
      </c>
      <c r="B293" s="4">
        <f>$A293*_xlfn.NUMBERVALUE('[1]Rate Sheet'!B$172)</f>
        <v>432.15999999999997</v>
      </c>
      <c r="C293" s="4">
        <f>$A293*_xlfn.NUMBERVALUE('[1]Rate Sheet'!C$172)</f>
        <v>452.6</v>
      </c>
      <c r="D293" s="4">
        <f>$A293*_xlfn.NUMBERVALUE('[1]Rate Sheet'!D$172)</f>
        <v>470.12</v>
      </c>
      <c r="E293" s="4">
        <f>$A293*_xlfn.NUMBERVALUE('[1]Rate Sheet'!E$172)</f>
        <v>791.31999999999994</v>
      </c>
      <c r="F293" s="4">
        <f>$A293*_xlfn.NUMBERVALUE('[1]Rate Sheet'!F$172)</f>
        <v>1582.6399999999999</v>
      </c>
      <c r="G293" s="4">
        <f>$A293*_xlfn.NUMBERVALUE('[1]Rate Sheet'!G$172)</f>
        <v>808.84</v>
      </c>
      <c r="H293" s="4">
        <f>$A293*_xlfn.NUMBERVALUE('[1]Rate Sheet'!H$172)</f>
        <v>808.84</v>
      </c>
      <c r="I293" s="4">
        <f>$A293*_xlfn.NUMBERVALUE('[1]Rate Sheet'!I$172)</f>
        <v>943.16</v>
      </c>
      <c r="J293" s="4">
        <f>$A293*_xlfn.NUMBERVALUE('[1]Rate Sheet'!J$172)</f>
        <v>724.16</v>
      </c>
      <c r="K293" s="4">
        <f>$A293*_xlfn.NUMBERVALUE('[1]Rate Sheet'!K$172)</f>
        <v>1226.4000000000001</v>
      </c>
      <c r="L293" s="4">
        <f>$A293*_xlfn.NUMBERVALUE('[1]Rate Sheet'!L$172)</f>
        <v>1124.2</v>
      </c>
      <c r="M293" s="4">
        <f>$A293*_xlfn.NUMBERVALUE('[1]Rate Sheet'!M$172)</f>
        <v>1366.56</v>
      </c>
      <c r="N293" s="4">
        <f>$A293*_xlfn.NUMBERVALUE('[1]Rate Sheet'!N$172)</f>
        <v>1699.44</v>
      </c>
      <c r="O293" s="4">
        <f>$A293*_xlfn.NUMBERVALUE('[1]Rate Sheet'!O$172)</f>
        <v>978.2</v>
      </c>
      <c r="P293" s="4">
        <f>$A293*_xlfn.NUMBERVALUE('[1]Rate Sheet'!P$172)</f>
        <v>1106.68</v>
      </c>
    </row>
    <row r="294" spans="1:16" x14ac:dyDescent="0.3">
      <c r="A294" s="2">
        <v>293</v>
      </c>
      <c r="B294" s="4">
        <f>$A294*_xlfn.NUMBERVALUE('[1]Rate Sheet'!B$172)</f>
        <v>433.64</v>
      </c>
      <c r="C294" s="4">
        <f>$A294*_xlfn.NUMBERVALUE('[1]Rate Sheet'!C$172)</f>
        <v>454.15000000000003</v>
      </c>
      <c r="D294" s="4">
        <f>$A294*_xlfn.NUMBERVALUE('[1]Rate Sheet'!D$172)</f>
        <v>471.73</v>
      </c>
      <c r="E294" s="4">
        <f>$A294*_xlfn.NUMBERVALUE('[1]Rate Sheet'!E$172)</f>
        <v>794.03</v>
      </c>
      <c r="F294" s="4">
        <f>$A294*_xlfn.NUMBERVALUE('[1]Rate Sheet'!F$172)</f>
        <v>1588.06</v>
      </c>
      <c r="G294" s="4">
        <f>$A294*_xlfn.NUMBERVALUE('[1]Rate Sheet'!G$172)</f>
        <v>811.61</v>
      </c>
      <c r="H294" s="4">
        <f>$A294*_xlfn.NUMBERVALUE('[1]Rate Sheet'!H$172)</f>
        <v>811.61</v>
      </c>
      <c r="I294" s="4">
        <f>$A294*_xlfn.NUMBERVALUE('[1]Rate Sheet'!I$172)</f>
        <v>946.39</v>
      </c>
      <c r="J294" s="4">
        <f>$A294*_xlfn.NUMBERVALUE('[1]Rate Sheet'!J$172)</f>
        <v>726.64</v>
      </c>
      <c r="K294" s="4">
        <f>$A294*_xlfn.NUMBERVALUE('[1]Rate Sheet'!K$172)</f>
        <v>1230.6000000000001</v>
      </c>
      <c r="L294" s="4">
        <f>$A294*_xlfn.NUMBERVALUE('[1]Rate Sheet'!L$172)</f>
        <v>1128.05</v>
      </c>
      <c r="M294" s="4">
        <f>$A294*_xlfn.NUMBERVALUE('[1]Rate Sheet'!M$172)</f>
        <v>1371.24</v>
      </c>
      <c r="N294" s="4">
        <f>$A294*_xlfn.NUMBERVALUE('[1]Rate Sheet'!N$172)</f>
        <v>1705.26</v>
      </c>
      <c r="O294" s="4">
        <f>$A294*_xlfn.NUMBERVALUE('[1]Rate Sheet'!O$172)</f>
        <v>981.55000000000007</v>
      </c>
      <c r="P294" s="4">
        <f>$A294*_xlfn.NUMBERVALUE('[1]Rate Sheet'!P$172)</f>
        <v>1110.47</v>
      </c>
    </row>
    <row r="295" spans="1:16" x14ac:dyDescent="0.3">
      <c r="A295" s="2">
        <v>294</v>
      </c>
      <c r="B295" s="4">
        <f>$A295*_xlfn.NUMBERVALUE('[1]Rate Sheet'!B$172)</f>
        <v>435.12</v>
      </c>
      <c r="C295" s="4">
        <f>$A295*_xlfn.NUMBERVALUE('[1]Rate Sheet'!C$172)</f>
        <v>455.7</v>
      </c>
      <c r="D295" s="4">
        <f>$A295*_xlfn.NUMBERVALUE('[1]Rate Sheet'!D$172)</f>
        <v>473.34000000000003</v>
      </c>
      <c r="E295" s="4">
        <f>$A295*_xlfn.NUMBERVALUE('[1]Rate Sheet'!E$172)</f>
        <v>796.74</v>
      </c>
      <c r="F295" s="4">
        <f>$A295*_xlfn.NUMBERVALUE('[1]Rate Sheet'!F$172)</f>
        <v>1593.48</v>
      </c>
      <c r="G295" s="4">
        <f>$A295*_xlfn.NUMBERVALUE('[1]Rate Sheet'!G$172)</f>
        <v>814.38</v>
      </c>
      <c r="H295" s="4">
        <f>$A295*_xlfn.NUMBERVALUE('[1]Rate Sheet'!H$172)</f>
        <v>814.38</v>
      </c>
      <c r="I295" s="4">
        <f>$A295*_xlfn.NUMBERVALUE('[1]Rate Sheet'!I$172)</f>
        <v>949.62</v>
      </c>
      <c r="J295" s="4">
        <f>$A295*_xlfn.NUMBERVALUE('[1]Rate Sheet'!J$172)</f>
        <v>729.12</v>
      </c>
      <c r="K295" s="4">
        <f>$A295*_xlfn.NUMBERVALUE('[1]Rate Sheet'!K$172)</f>
        <v>1234.8</v>
      </c>
      <c r="L295" s="4">
        <f>$A295*_xlfn.NUMBERVALUE('[1]Rate Sheet'!L$172)</f>
        <v>1131.9000000000001</v>
      </c>
      <c r="M295" s="4">
        <f>$A295*_xlfn.NUMBERVALUE('[1]Rate Sheet'!M$172)</f>
        <v>1375.9199999999998</v>
      </c>
      <c r="N295" s="4">
        <f>$A295*_xlfn.NUMBERVALUE('[1]Rate Sheet'!N$172)</f>
        <v>1711.0800000000002</v>
      </c>
      <c r="O295" s="4">
        <f>$A295*_xlfn.NUMBERVALUE('[1]Rate Sheet'!O$172)</f>
        <v>984.9</v>
      </c>
      <c r="P295" s="4">
        <f>$A295*_xlfn.NUMBERVALUE('[1]Rate Sheet'!P$172)</f>
        <v>1114.26</v>
      </c>
    </row>
    <row r="296" spans="1:16" x14ac:dyDescent="0.3">
      <c r="A296" s="2">
        <v>295</v>
      </c>
      <c r="B296" s="4">
        <f>$A296*_xlfn.NUMBERVALUE('[1]Rate Sheet'!B$172)</f>
        <v>436.6</v>
      </c>
      <c r="C296" s="4">
        <f>$A296*_xlfn.NUMBERVALUE('[1]Rate Sheet'!C$172)</f>
        <v>457.25</v>
      </c>
      <c r="D296" s="4">
        <f>$A296*_xlfn.NUMBERVALUE('[1]Rate Sheet'!D$172)</f>
        <v>474.95000000000005</v>
      </c>
      <c r="E296" s="4">
        <f>$A296*_xlfn.NUMBERVALUE('[1]Rate Sheet'!E$172)</f>
        <v>799.45</v>
      </c>
      <c r="F296" s="4">
        <f>$A296*_xlfn.NUMBERVALUE('[1]Rate Sheet'!F$172)</f>
        <v>1598.9</v>
      </c>
      <c r="G296" s="4">
        <f>$A296*_xlfn.NUMBERVALUE('[1]Rate Sheet'!G$172)</f>
        <v>817.15</v>
      </c>
      <c r="H296" s="4">
        <f>$A296*_xlfn.NUMBERVALUE('[1]Rate Sheet'!H$172)</f>
        <v>817.15</v>
      </c>
      <c r="I296" s="4">
        <f>$A296*_xlfn.NUMBERVALUE('[1]Rate Sheet'!I$172)</f>
        <v>952.85</v>
      </c>
      <c r="J296" s="4">
        <f>$A296*_xlfn.NUMBERVALUE('[1]Rate Sheet'!J$172)</f>
        <v>731.6</v>
      </c>
      <c r="K296" s="4">
        <f>$A296*_xlfn.NUMBERVALUE('[1]Rate Sheet'!K$172)</f>
        <v>1239</v>
      </c>
      <c r="L296" s="4">
        <f>$A296*_xlfn.NUMBERVALUE('[1]Rate Sheet'!L$172)</f>
        <v>1135.75</v>
      </c>
      <c r="M296" s="4">
        <f>$A296*_xlfn.NUMBERVALUE('[1]Rate Sheet'!M$172)</f>
        <v>1380.6</v>
      </c>
      <c r="N296" s="4">
        <f>$A296*_xlfn.NUMBERVALUE('[1]Rate Sheet'!N$172)</f>
        <v>1716.9</v>
      </c>
      <c r="O296" s="4">
        <f>$A296*_xlfn.NUMBERVALUE('[1]Rate Sheet'!O$172)</f>
        <v>988.25</v>
      </c>
      <c r="P296" s="4">
        <f>$A296*_xlfn.NUMBERVALUE('[1]Rate Sheet'!P$172)</f>
        <v>1118.05</v>
      </c>
    </row>
    <row r="297" spans="1:16" x14ac:dyDescent="0.3">
      <c r="A297" s="2">
        <v>296</v>
      </c>
      <c r="B297" s="4">
        <f>$A297*_xlfn.NUMBERVALUE('[1]Rate Sheet'!B$172)</f>
        <v>438.08</v>
      </c>
      <c r="C297" s="4">
        <f>$A297*_xlfn.NUMBERVALUE('[1]Rate Sheet'!C$172)</f>
        <v>458.8</v>
      </c>
      <c r="D297" s="4">
        <f>$A297*_xlfn.NUMBERVALUE('[1]Rate Sheet'!D$172)</f>
        <v>476.56</v>
      </c>
      <c r="E297" s="4">
        <f>$A297*_xlfn.NUMBERVALUE('[1]Rate Sheet'!E$172)</f>
        <v>802.16</v>
      </c>
      <c r="F297" s="4">
        <f>$A297*_xlfn.NUMBERVALUE('[1]Rate Sheet'!F$172)</f>
        <v>1604.32</v>
      </c>
      <c r="G297" s="4">
        <f>$A297*_xlfn.NUMBERVALUE('[1]Rate Sheet'!G$172)</f>
        <v>819.92</v>
      </c>
      <c r="H297" s="4">
        <f>$A297*_xlfn.NUMBERVALUE('[1]Rate Sheet'!H$172)</f>
        <v>819.92</v>
      </c>
      <c r="I297" s="4">
        <f>$A297*_xlfn.NUMBERVALUE('[1]Rate Sheet'!I$172)</f>
        <v>956.08</v>
      </c>
      <c r="J297" s="4">
        <f>$A297*_xlfn.NUMBERVALUE('[1]Rate Sheet'!J$172)</f>
        <v>734.08</v>
      </c>
      <c r="K297" s="4">
        <f>$A297*_xlfn.NUMBERVALUE('[1]Rate Sheet'!K$172)</f>
        <v>1243.2</v>
      </c>
      <c r="L297" s="4">
        <f>$A297*_xlfn.NUMBERVALUE('[1]Rate Sheet'!L$172)</f>
        <v>1139.6000000000001</v>
      </c>
      <c r="M297" s="4">
        <f>$A297*_xlfn.NUMBERVALUE('[1]Rate Sheet'!M$172)</f>
        <v>1385.28</v>
      </c>
      <c r="N297" s="4">
        <f>$A297*_xlfn.NUMBERVALUE('[1]Rate Sheet'!N$172)</f>
        <v>1722.72</v>
      </c>
      <c r="O297" s="4">
        <f>$A297*_xlfn.NUMBERVALUE('[1]Rate Sheet'!O$172)</f>
        <v>991.6</v>
      </c>
      <c r="P297" s="4">
        <f>$A297*_xlfn.NUMBERVALUE('[1]Rate Sheet'!P$172)</f>
        <v>1121.8399999999999</v>
      </c>
    </row>
    <row r="298" spans="1:16" x14ac:dyDescent="0.3">
      <c r="A298" s="2">
        <v>297</v>
      </c>
      <c r="B298" s="4">
        <f>$A298*_xlfn.NUMBERVALUE('[1]Rate Sheet'!B$172)</f>
        <v>439.56</v>
      </c>
      <c r="C298" s="4">
        <f>$A298*_xlfn.NUMBERVALUE('[1]Rate Sheet'!C$172)</f>
        <v>460.35</v>
      </c>
      <c r="D298" s="4">
        <f>$A298*_xlfn.NUMBERVALUE('[1]Rate Sheet'!D$172)</f>
        <v>478.17</v>
      </c>
      <c r="E298" s="4">
        <f>$A298*_xlfn.NUMBERVALUE('[1]Rate Sheet'!E$172)</f>
        <v>804.87</v>
      </c>
      <c r="F298" s="4">
        <f>$A298*_xlfn.NUMBERVALUE('[1]Rate Sheet'!F$172)</f>
        <v>1609.74</v>
      </c>
      <c r="G298" s="4">
        <f>$A298*_xlfn.NUMBERVALUE('[1]Rate Sheet'!G$172)</f>
        <v>822.69</v>
      </c>
      <c r="H298" s="4">
        <f>$A298*_xlfn.NUMBERVALUE('[1]Rate Sheet'!H$172)</f>
        <v>822.69</v>
      </c>
      <c r="I298" s="4">
        <f>$A298*_xlfn.NUMBERVALUE('[1]Rate Sheet'!I$172)</f>
        <v>959.31</v>
      </c>
      <c r="J298" s="4">
        <f>$A298*_xlfn.NUMBERVALUE('[1]Rate Sheet'!J$172)</f>
        <v>736.56</v>
      </c>
      <c r="K298" s="4">
        <f>$A298*_xlfn.NUMBERVALUE('[1]Rate Sheet'!K$172)</f>
        <v>1247.4000000000001</v>
      </c>
      <c r="L298" s="4">
        <f>$A298*_xlfn.NUMBERVALUE('[1]Rate Sheet'!L$172)</f>
        <v>1143.45</v>
      </c>
      <c r="M298" s="4">
        <f>$A298*_xlfn.NUMBERVALUE('[1]Rate Sheet'!M$172)</f>
        <v>1389.9599999999998</v>
      </c>
      <c r="N298" s="4">
        <f>$A298*_xlfn.NUMBERVALUE('[1]Rate Sheet'!N$172)</f>
        <v>1728.5400000000002</v>
      </c>
      <c r="O298" s="4">
        <f>$A298*_xlfn.NUMBERVALUE('[1]Rate Sheet'!O$172)</f>
        <v>994.95</v>
      </c>
      <c r="P298" s="4">
        <f>$A298*_xlfn.NUMBERVALUE('[1]Rate Sheet'!P$172)</f>
        <v>1125.6300000000001</v>
      </c>
    </row>
    <row r="299" spans="1:16" x14ac:dyDescent="0.3">
      <c r="A299" s="2">
        <v>298</v>
      </c>
      <c r="B299" s="4">
        <f>$A299*_xlfn.NUMBERVALUE('[1]Rate Sheet'!B$172)</f>
        <v>441.04</v>
      </c>
      <c r="C299" s="4">
        <f>$A299*_xlfn.NUMBERVALUE('[1]Rate Sheet'!C$172)</f>
        <v>461.90000000000003</v>
      </c>
      <c r="D299" s="4">
        <f>$A299*_xlfn.NUMBERVALUE('[1]Rate Sheet'!D$172)</f>
        <v>479.78000000000003</v>
      </c>
      <c r="E299" s="4">
        <f>$A299*_xlfn.NUMBERVALUE('[1]Rate Sheet'!E$172)</f>
        <v>807.58</v>
      </c>
      <c r="F299" s="4">
        <f>$A299*_xlfn.NUMBERVALUE('[1]Rate Sheet'!F$172)</f>
        <v>1615.16</v>
      </c>
      <c r="G299" s="4">
        <f>$A299*_xlfn.NUMBERVALUE('[1]Rate Sheet'!G$172)</f>
        <v>825.46</v>
      </c>
      <c r="H299" s="4">
        <f>$A299*_xlfn.NUMBERVALUE('[1]Rate Sheet'!H$172)</f>
        <v>825.46</v>
      </c>
      <c r="I299" s="4">
        <f>$A299*_xlfn.NUMBERVALUE('[1]Rate Sheet'!I$172)</f>
        <v>962.54</v>
      </c>
      <c r="J299" s="4">
        <f>$A299*_xlfn.NUMBERVALUE('[1]Rate Sheet'!J$172)</f>
        <v>739.04</v>
      </c>
      <c r="K299" s="4">
        <f>$A299*_xlfn.NUMBERVALUE('[1]Rate Sheet'!K$172)</f>
        <v>1251.6000000000001</v>
      </c>
      <c r="L299" s="4">
        <f>$A299*_xlfn.NUMBERVALUE('[1]Rate Sheet'!L$172)</f>
        <v>1147.3</v>
      </c>
      <c r="M299" s="4">
        <f>$A299*_xlfn.NUMBERVALUE('[1]Rate Sheet'!M$172)</f>
        <v>1394.6399999999999</v>
      </c>
      <c r="N299" s="4">
        <f>$A299*_xlfn.NUMBERVALUE('[1]Rate Sheet'!N$172)</f>
        <v>1734.3600000000001</v>
      </c>
      <c r="O299" s="4">
        <f>$A299*_xlfn.NUMBERVALUE('[1]Rate Sheet'!O$172)</f>
        <v>998.30000000000007</v>
      </c>
      <c r="P299" s="4">
        <f>$A299*_xlfn.NUMBERVALUE('[1]Rate Sheet'!P$172)</f>
        <v>1129.42</v>
      </c>
    </row>
    <row r="300" spans="1:16" x14ac:dyDescent="0.3">
      <c r="A300" s="2">
        <v>299</v>
      </c>
      <c r="B300" s="4">
        <f>$A300*_xlfn.NUMBERVALUE('[1]Rate Sheet'!B$172)</f>
        <v>442.52</v>
      </c>
      <c r="C300" s="4">
        <f>$A300*_xlfn.NUMBERVALUE('[1]Rate Sheet'!C$172)</f>
        <v>463.45</v>
      </c>
      <c r="D300" s="4">
        <f>$A300*_xlfn.NUMBERVALUE('[1]Rate Sheet'!D$172)</f>
        <v>481.39000000000004</v>
      </c>
      <c r="E300" s="4">
        <f>$A300*_xlfn.NUMBERVALUE('[1]Rate Sheet'!E$172)</f>
        <v>810.29</v>
      </c>
      <c r="F300" s="4">
        <f>$A300*_xlfn.NUMBERVALUE('[1]Rate Sheet'!F$172)</f>
        <v>1620.58</v>
      </c>
      <c r="G300" s="4">
        <f>$A300*_xlfn.NUMBERVALUE('[1]Rate Sheet'!G$172)</f>
        <v>828.23</v>
      </c>
      <c r="H300" s="4">
        <f>$A300*_xlfn.NUMBERVALUE('[1]Rate Sheet'!H$172)</f>
        <v>828.23</v>
      </c>
      <c r="I300" s="4">
        <f>$A300*_xlfn.NUMBERVALUE('[1]Rate Sheet'!I$172)</f>
        <v>965.77</v>
      </c>
      <c r="J300" s="4">
        <f>$A300*_xlfn.NUMBERVALUE('[1]Rate Sheet'!J$172)</f>
        <v>741.52</v>
      </c>
      <c r="K300" s="4">
        <f>$A300*_xlfn.NUMBERVALUE('[1]Rate Sheet'!K$172)</f>
        <v>1255.8</v>
      </c>
      <c r="L300" s="4">
        <f>$A300*_xlfn.NUMBERVALUE('[1]Rate Sheet'!L$172)</f>
        <v>1151.1500000000001</v>
      </c>
      <c r="M300" s="4">
        <f>$A300*_xlfn.NUMBERVALUE('[1]Rate Sheet'!M$172)</f>
        <v>1399.32</v>
      </c>
      <c r="N300" s="4">
        <f>$A300*_xlfn.NUMBERVALUE('[1]Rate Sheet'!N$172)</f>
        <v>1740.18</v>
      </c>
      <c r="O300" s="4">
        <f>$A300*_xlfn.NUMBERVALUE('[1]Rate Sheet'!O$172)</f>
        <v>1001.65</v>
      </c>
      <c r="P300" s="4">
        <f>$A300*_xlfn.NUMBERVALUE('[1]Rate Sheet'!P$172)</f>
        <v>1133.21</v>
      </c>
    </row>
    <row r="301" spans="1:16" x14ac:dyDescent="0.3">
      <c r="A301" s="2">
        <v>300</v>
      </c>
      <c r="B301" s="4">
        <f>$A301*_xlfn.NUMBERVALUE('[1]Rate Sheet'!B$172)</f>
        <v>444</v>
      </c>
      <c r="C301" s="4">
        <f>$A301*_xlfn.NUMBERVALUE('[1]Rate Sheet'!C$172)</f>
        <v>465</v>
      </c>
      <c r="D301" s="4">
        <f>$A301*_xlfn.NUMBERVALUE('[1]Rate Sheet'!D$172)</f>
        <v>483.00000000000006</v>
      </c>
      <c r="E301" s="4">
        <f>$A301*_xlfn.NUMBERVALUE('[1]Rate Sheet'!E$172)</f>
        <v>813</v>
      </c>
      <c r="F301" s="4">
        <f>$A301*_xlfn.NUMBERVALUE('[1]Rate Sheet'!F$172)</f>
        <v>1626</v>
      </c>
      <c r="G301" s="4">
        <f>$A301*_xlfn.NUMBERVALUE('[1]Rate Sheet'!G$172)</f>
        <v>831</v>
      </c>
      <c r="H301" s="4">
        <f>$A301*_xlfn.NUMBERVALUE('[1]Rate Sheet'!H$172)</f>
        <v>831</v>
      </c>
      <c r="I301" s="4">
        <f>$A301*_xlfn.NUMBERVALUE('[1]Rate Sheet'!I$172)</f>
        <v>969</v>
      </c>
      <c r="J301" s="4">
        <f>$A301*_xlfn.NUMBERVALUE('[1]Rate Sheet'!J$172)</f>
        <v>744</v>
      </c>
      <c r="K301" s="4">
        <f>$A301*_xlfn.NUMBERVALUE('[1]Rate Sheet'!K$172)</f>
        <v>1260</v>
      </c>
      <c r="L301" s="4">
        <f>$A301*_xlfn.NUMBERVALUE('[1]Rate Sheet'!L$172)</f>
        <v>1155</v>
      </c>
      <c r="M301" s="4">
        <f>$A301*_xlfn.NUMBERVALUE('[1]Rate Sheet'!M$172)</f>
        <v>1404</v>
      </c>
      <c r="N301" s="4">
        <f>$A301*_xlfn.NUMBERVALUE('[1]Rate Sheet'!N$172)</f>
        <v>1746</v>
      </c>
      <c r="O301" s="4">
        <f>$A301*_xlfn.NUMBERVALUE('[1]Rate Sheet'!O$172)</f>
        <v>1005</v>
      </c>
      <c r="P301" s="4">
        <f>$A301*_xlfn.NUMBERVALUE('[1]Rate Sheet'!P$172)</f>
        <v>1137</v>
      </c>
    </row>
    <row r="302" spans="1:16" x14ac:dyDescent="0.3">
      <c r="A302" s="2">
        <v>301</v>
      </c>
      <c r="B302" s="4">
        <f>$A302*_xlfn.NUMBERVALUE('[1]Rate Sheet'!B$172)</f>
        <v>445.48</v>
      </c>
      <c r="C302" s="4">
        <f>$A302*_xlfn.NUMBERVALUE('[1]Rate Sheet'!C$172)</f>
        <v>466.55</v>
      </c>
      <c r="D302" s="4">
        <f>$A302*_xlfn.NUMBERVALUE('[1]Rate Sheet'!D$172)</f>
        <v>484.61</v>
      </c>
      <c r="E302" s="4">
        <f>$A302*_xlfn.NUMBERVALUE('[1]Rate Sheet'!E$172)</f>
        <v>815.71</v>
      </c>
      <c r="F302" s="4">
        <f>$A302*_xlfn.NUMBERVALUE('[1]Rate Sheet'!F$172)</f>
        <v>1631.42</v>
      </c>
      <c r="G302" s="4">
        <f>$A302*_xlfn.NUMBERVALUE('[1]Rate Sheet'!G$172)</f>
        <v>833.77</v>
      </c>
      <c r="H302" s="4">
        <f>$A302*_xlfn.NUMBERVALUE('[1]Rate Sheet'!H$172)</f>
        <v>833.77</v>
      </c>
      <c r="I302" s="4">
        <f>$A302*_xlfn.NUMBERVALUE('[1]Rate Sheet'!I$172)</f>
        <v>972.23</v>
      </c>
      <c r="J302" s="4">
        <f>$A302*_xlfn.NUMBERVALUE('[1]Rate Sheet'!J$172)</f>
        <v>746.48</v>
      </c>
      <c r="K302" s="4">
        <f>$A302*_xlfn.NUMBERVALUE('[1]Rate Sheet'!K$172)</f>
        <v>1264.2</v>
      </c>
      <c r="L302" s="4">
        <f>$A302*_xlfn.NUMBERVALUE('[1]Rate Sheet'!L$172)</f>
        <v>1158.8500000000001</v>
      </c>
      <c r="M302" s="4">
        <f>$A302*_xlfn.NUMBERVALUE('[1]Rate Sheet'!M$172)</f>
        <v>1408.6799999999998</v>
      </c>
      <c r="N302" s="4">
        <f>$A302*_xlfn.NUMBERVALUE('[1]Rate Sheet'!N$172)</f>
        <v>1751.8200000000002</v>
      </c>
      <c r="O302" s="4">
        <f>$A302*_xlfn.NUMBERVALUE('[1]Rate Sheet'!O$172)</f>
        <v>1008.35</v>
      </c>
      <c r="P302" s="4">
        <f>$A302*_xlfn.NUMBERVALUE('[1]Rate Sheet'!P$172)</f>
        <v>1140.79</v>
      </c>
    </row>
    <row r="303" spans="1:16" x14ac:dyDescent="0.3">
      <c r="A303" s="2">
        <v>302</v>
      </c>
      <c r="B303" s="4">
        <f>$A303*_xlfn.NUMBERVALUE('[1]Rate Sheet'!B$172)</f>
        <v>446.96</v>
      </c>
      <c r="C303" s="4">
        <f>$A303*_xlfn.NUMBERVALUE('[1]Rate Sheet'!C$172)</f>
        <v>468.1</v>
      </c>
      <c r="D303" s="4">
        <f>$A303*_xlfn.NUMBERVALUE('[1]Rate Sheet'!D$172)</f>
        <v>486.22</v>
      </c>
      <c r="E303" s="4">
        <f>$A303*_xlfn.NUMBERVALUE('[1]Rate Sheet'!E$172)</f>
        <v>818.42</v>
      </c>
      <c r="F303" s="4">
        <f>$A303*_xlfn.NUMBERVALUE('[1]Rate Sheet'!F$172)</f>
        <v>1636.84</v>
      </c>
      <c r="G303" s="4">
        <f>$A303*_xlfn.NUMBERVALUE('[1]Rate Sheet'!G$172)</f>
        <v>836.54</v>
      </c>
      <c r="H303" s="4">
        <f>$A303*_xlfn.NUMBERVALUE('[1]Rate Sheet'!H$172)</f>
        <v>836.54</v>
      </c>
      <c r="I303" s="4">
        <f>$A303*_xlfn.NUMBERVALUE('[1]Rate Sheet'!I$172)</f>
        <v>975.46</v>
      </c>
      <c r="J303" s="4">
        <f>$A303*_xlfn.NUMBERVALUE('[1]Rate Sheet'!J$172)</f>
        <v>748.96</v>
      </c>
      <c r="K303" s="4">
        <f>$A303*_xlfn.NUMBERVALUE('[1]Rate Sheet'!K$172)</f>
        <v>1268.4000000000001</v>
      </c>
      <c r="L303" s="4">
        <f>$A303*_xlfn.NUMBERVALUE('[1]Rate Sheet'!L$172)</f>
        <v>1162.7</v>
      </c>
      <c r="M303" s="4">
        <f>$A303*_xlfn.NUMBERVALUE('[1]Rate Sheet'!M$172)</f>
        <v>1413.36</v>
      </c>
      <c r="N303" s="4">
        <f>$A303*_xlfn.NUMBERVALUE('[1]Rate Sheet'!N$172)</f>
        <v>1757.64</v>
      </c>
      <c r="O303" s="4">
        <f>$A303*_xlfn.NUMBERVALUE('[1]Rate Sheet'!O$172)</f>
        <v>1011.7</v>
      </c>
      <c r="P303" s="4">
        <f>$A303*_xlfn.NUMBERVALUE('[1]Rate Sheet'!P$172)</f>
        <v>1144.58</v>
      </c>
    </row>
    <row r="304" spans="1:16" x14ac:dyDescent="0.3">
      <c r="A304" s="2">
        <v>303</v>
      </c>
      <c r="B304" s="4">
        <f>$A304*_xlfn.NUMBERVALUE('[1]Rate Sheet'!B$172)</f>
        <v>448.44</v>
      </c>
      <c r="C304" s="4">
        <f>$A304*_xlfn.NUMBERVALUE('[1]Rate Sheet'!C$172)</f>
        <v>469.65000000000003</v>
      </c>
      <c r="D304" s="4">
        <f>$A304*_xlfn.NUMBERVALUE('[1]Rate Sheet'!D$172)</f>
        <v>487.83000000000004</v>
      </c>
      <c r="E304" s="4">
        <f>$A304*_xlfn.NUMBERVALUE('[1]Rate Sheet'!E$172)</f>
        <v>821.13</v>
      </c>
      <c r="F304" s="4">
        <f>$A304*_xlfn.NUMBERVALUE('[1]Rate Sheet'!F$172)</f>
        <v>1642.26</v>
      </c>
      <c r="G304" s="4">
        <f>$A304*_xlfn.NUMBERVALUE('[1]Rate Sheet'!G$172)</f>
        <v>839.31000000000006</v>
      </c>
      <c r="H304" s="4">
        <f>$A304*_xlfn.NUMBERVALUE('[1]Rate Sheet'!H$172)</f>
        <v>839.31000000000006</v>
      </c>
      <c r="I304" s="4">
        <f>$A304*_xlfn.NUMBERVALUE('[1]Rate Sheet'!I$172)</f>
        <v>978.68999999999994</v>
      </c>
      <c r="J304" s="4">
        <f>$A304*_xlfn.NUMBERVALUE('[1]Rate Sheet'!J$172)</f>
        <v>751.43999999999994</v>
      </c>
      <c r="K304" s="4">
        <f>$A304*_xlfn.NUMBERVALUE('[1]Rate Sheet'!K$172)</f>
        <v>1272.6000000000001</v>
      </c>
      <c r="L304" s="4">
        <f>$A304*_xlfn.NUMBERVALUE('[1]Rate Sheet'!L$172)</f>
        <v>1166.55</v>
      </c>
      <c r="M304" s="4">
        <f>$A304*_xlfn.NUMBERVALUE('[1]Rate Sheet'!M$172)</f>
        <v>1418.04</v>
      </c>
      <c r="N304" s="4">
        <f>$A304*_xlfn.NUMBERVALUE('[1]Rate Sheet'!N$172)</f>
        <v>1763.46</v>
      </c>
      <c r="O304" s="4">
        <f>$A304*_xlfn.NUMBERVALUE('[1]Rate Sheet'!O$172)</f>
        <v>1015.0500000000001</v>
      </c>
      <c r="P304" s="4">
        <f>$A304*_xlfn.NUMBERVALUE('[1]Rate Sheet'!P$172)</f>
        <v>1148.3700000000001</v>
      </c>
    </row>
    <row r="305" spans="1:16" x14ac:dyDescent="0.3">
      <c r="A305" s="2">
        <v>304</v>
      </c>
      <c r="B305" s="4">
        <f>$A305*_xlfn.NUMBERVALUE('[1]Rate Sheet'!B$172)</f>
        <v>449.92</v>
      </c>
      <c r="C305" s="4">
        <f>$A305*_xlfn.NUMBERVALUE('[1]Rate Sheet'!C$172)</f>
        <v>471.2</v>
      </c>
      <c r="D305" s="4">
        <f>$A305*_xlfn.NUMBERVALUE('[1]Rate Sheet'!D$172)</f>
        <v>489.44000000000005</v>
      </c>
      <c r="E305" s="4">
        <f>$A305*_xlfn.NUMBERVALUE('[1]Rate Sheet'!E$172)</f>
        <v>823.84</v>
      </c>
      <c r="F305" s="4">
        <f>$A305*_xlfn.NUMBERVALUE('[1]Rate Sheet'!F$172)</f>
        <v>1647.68</v>
      </c>
      <c r="G305" s="4">
        <f>$A305*_xlfn.NUMBERVALUE('[1]Rate Sheet'!G$172)</f>
        <v>842.08</v>
      </c>
      <c r="H305" s="4">
        <f>$A305*_xlfn.NUMBERVALUE('[1]Rate Sheet'!H$172)</f>
        <v>842.08</v>
      </c>
      <c r="I305" s="4">
        <f>$A305*_xlfn.NUMBERVALUE('[1]Rate Sheet'!I$172)</f>
        <v>981.92</v>
      </c>
      <c r="J305" s="4">
        <f>$A305*_xlfn.NUMBERVALUE('[1]Rate Sheet'!J$172)</f>
        <v>753.92</v>
      </c>
      <c r="K305" s="4">
        <f>$A305*_xlfn.NUMBERVALUE('[1]Rate Sheet'!K$172)</f>
        <v>1276.8</v>
      </c>
      <c r="L305" s="4">
        <f>$A305*_xlfn.NUMBERVALUE('[1]Rate Sheet'!L$172)</f>
        <v>1170.4000000000001</v>
      </c>
      <c r="M305" s="4">
        <f>$A305*_xlfn.NUMBERVALUE('[1]Rate Sheet'!M$172)</f>
        <v>1422.7199999999998</v>
      </c>
      <c r="N305" s="4">
        <f>$A305*_xlfn.NUMBERVALUE('[1]Rate Sheet'!N$172)</f>
        <v>1769.2800000000002</v>
      </c>
      <c r="O305" s="4">
        <f>$A305*_xlfn.NUMBERVALUE('[1]Rate Sheet'!O$172)</f>
        <v>1018.4</v>
      </c>
      <c r="P305" s="4">
        <f>$A305*_xlfn.NUMBERVALUE('[1]Rate Sheet'!P$172)</f>
        <v>1152.1600000000001</v>
      </c>
    </row>
    <row r="306" spans="1:16" x14ac:dyDescent="0.3">
      <c r="A306" s="2">
        <v>305</v>
      </c>
      <c r="B306" s="4">
        <f>$A306*_xlfn.NUMBERVALUE('[1]Rate Sheet'!B$172)</f>
        <v>451.4</v>
      </c>
      <c r="C306" s="4">
        <f>$A306*_xlfn.NUMBERVALUE('[1]Rate Sheet'!C$172)</f>
        <v>472.75</v>
      </c>
      <c r="D306" s="4">
        <f>$A306*_xlfn.NUMBERVALUE('[1]Rate Sheet'!D$172)</f>
        <v>491.05</v>
      </c>
      <c r="E306" s="4">
        <f>$A306*_xlfn.NUMBERVALUE('[1]Rate Sheet'!E$172)</f>
        <v>826.55</v>
      </c>
      <c r="F306" s="4">
        <f>$A306*_xlfn.NUMBERVALUE('[1]Rate Sheet'!F$172)</f>
        <v>1653.1</v>
      </c>
      <c r="G306" s="4">
        <f>$A306*_xlfn.NUMBERVALUE('[1]Rate Sheet'!G$172)</f>
        <v>844.85</v>
      </c>
      <c r="H306" s="4">
        <f>$A306*_xlfn.NUMBERVALUE('[1]Rate Sheet'!H$172)</f>
        <v>844.85</v>
      </c>
      <c r="I306" s="4">
        <f>$A306*_xlfn.NUMBERVALUE('[1]Rate Sheet'!I$172)</f>
        <v>985.15</v>
      </c>
      <c r="J306" s="4">
        <f>$A306*_xlfn.NUMBERVALUE('[1]Rate Sheet'!J$172)</f>
        <v>756.4</v>
      </c>
      <c r="K306" s="4">
        <f>$A306*_xlfn.NUMBERVALUE('[1]Rate Sheet'!K$172)</f>
        <v>1281</v>
      </c>
      <c r="L306" s="4">
        <f>$A306*_xlfn.NUMBERVALUE('[1]Rate Sheet'!L$172)</f>
        <v>1174.25</v>
      </c>
      <c r="M306" s="4">
        <f>$A306*_xlfn.NUMBERVALUE('[1]Rate Sheet'!M$172)</f>
        <v>1427.3999999999999</v>
      </c>
      <c r="N306" s="4">
        <f>$A306*_xlfn.NUMBERVALUE('[1]Rate Sheet'!N$172)</f>
        <v>1775.1000000000001</v>
      </c>
      <c r="O306" s="4">
        <f>$A306*_xlfn.NUMBERVALUE('[1]Rate Sheet'!O$172)</f>
        <v>1021.75</v>
      </c>
      <c r="P306" s="4">
        <f>$A306*_xlfn.NUMBERVALUE('[1]Rate Sheet'!P$172)</f>
        <v>1155.95</v>
      </c>
    </row>
    <row r="307" spans="1:16" x14ac:dyDescent="0.3">
      <c r="A307" s="2">
        <v>306</v>
      </c>
      <c r="B307" s="4">
        <f>$A307*_xlfn.NUMBERVALUE('[1]Rate Sheet'!B$172)</f>
        <v>452.88</v>
      </c>
      <c r="C307" s="4">
        <f>$A307*_xlfn.NUMBERVALUE('[1]Rate Sheet'!C$172)</f>
        <v>474.3</v>
      </c>
      <c r="D307" s="4">
        <f>$A307*_xlfn.NUMBERVALUE('[1]Rate Sheet'!D$172)</f>
        <v>492.66</v>
      </c>
      <c r="E307" s="4">
        <f>$A307*_xlfn.NUMBERVALUE('[1]Rate Sheet'!E$172)</f>
        <v>829.26</v>
      </c>
      <c r="F307" s="4">
        <f>$A307*_xlfn.NUMBERVALUE('[1]Rate Sheet'!F$172)</f>
        <v>1658.52</v>
      </c>
      <c r="G307" s="4">
        <f>$A307*_xlfn.NUMBERVALUE('[1]Rate Sheet'!G$172)</f>
        <v>847.62</v>
      </c>
      <c r="H307" s="4">
        <f>$A307*_xlfn.NUMBERVALUE('[1]Rate Sheet'!H$172)</f>
        <v>847.62</v>
      </c>
      <c r="I307" s="4">
        <f>$A307*_xlfn.NUMBERVALUE('[1]Rate Sheet'!I$172)</f>
        <v>988.38</v>
      </c>
      <c r="J307" s="4">
        <f>$A307*_xlfn.NUMBERVALUE('[1]Rate Sheet'!J$172)</f>
        <v>758.88</v>
      </c>
      <c r="K307" s="4">
        <f>$A307*_xlfn.NUMBERVALUE('[1]Rate Sheet'!K$172)</f>
        <v>1285.2</v>
      </c>
      <c r="L307" s="4">
        <f>$A307*_xlfn.NUMBERVALUE('[1]Rate Sheet'!L$172)</f>
        <v>1178.1000000000001</v>
      </c>
      <c r="M307" s="4">
        <f>$A307*_xlfn.NUMBERVALUE('[1]Rate Sheet'!M$172)</f>
        <v>1432.08</v>
      </c>
      <c r="N307" s="4">
        <f>$A307*_xlfn.NUMBERVALUE('[1]Rate Sheet'!N$172)</f>
        <v>1780.92</v>
      </c>
      <c r="O307" s="4">
        <f>$A307*_xlfn.NUMBERVALUE('[1]Rate Sheet'!O$172)</f>
        <v>1025.1000000000001</v>
      </c>
      <c r="P307" s="4">
        <f>$A307*_xlfn.NUMBERVALUE('[1]Rate Sheet'!P$172)</f>
        <v>1159.74</v>
      </c>
    </row>
    <row r="308" spans="1:16" x14ac:dyDescent="0.3">
      <c r="A308" s="2">
        <v>307</v>
      </c>
      <c r="B308" s="4">
        <f>$A308*_xlfn.NUMBERVALUE('[1]Rate Sheet'!B$172)</f>
        <v>454.36</v>
      </c>
      <c r="C308" s="4">
        <f>$A308*_xlfn.NUMBERVALUE('[1]Rate Sheet'!C$172)</f>
        <v>475.85</v>
      </c>
      <c r="D308" s="4">
        <f>$A308*_xlfn.NUMBERVALUE('[1]Rate Sheet'!D$172)</f>
        <v>494.27000000000004</v>
      </c>
      <c r="E308" s="4">
        <f>$A308*_xlfn.NUMBERVALUE('[1]Rate Sheet'!E$172)</f>
        <v>831.97</v>
      </c>
      <c r="F308" s="4">
        <f>$A308*_xlfn.NUMBERVALUE('[1]Rate Sheet'!F$172)</f>
        <v>1663.94</v>
      </c>
      <c r="G308" s="4">
        <f>$A308*_xlfn.NUMBERVALUE('[1]Rate Sheet'!G$172)</f>
        <v>850.39</v>
      </c>
      <c r="H308" s="4">
        <f>$A308*_xlfn.NUMBERVALUE('[1]Rate Sheet'!H$172)</f>
        <v>850.39</v>
      </c>
      <c r="I308" s="4">
        <f>$A308*_xlfn.NUMBERVALUE('[1]Rate Sheet'!I$172)</f>
        <v>991.61</v>
      </c>
      <c r="J308" s="4">
        <f>$A308*_xlfn.NUMBERVALUE('[1]Rate Sheet'!J$172)</f>
        <v>761.36</v>
      </c>
      <c r="K308" s="4">
        <f>$A308*_xlfn.NUMBERVALUE('[1]Rate Sheet'!K$172)</f>
        <v>1289.4000000000001</v>
      </c>
      <c r="L308" s="4">
        <f>$A308*_xlfn.NUMBERVALUE('[1]Rate Sheet'!L$172)</f>
        <v>1181.95</v>
      </c>
      <c r="M308" s="4">
        <f>$A308*_xlfn.NUMBERVALUE('[1]Rate Sheet'!M$172)</f>
        <v>1436.76</v>
      </c>
      <c r="N308" s="4">
        <f>$A308*_xlfn.NUMBERVALUE('[1]Rate Sheet'!N$172)</f>
        <v>1786.74</v>
      </c>
      <c r="O308" s="4">
        <f>$A308*_xlfn.NUMBERVALUE('[1]Rate Sheet'!O$172)</f>
        <v>1028.45</v>
      </c>
      <c r="P308" s="4">
        <f>$A308*_xlfn.NUMBERVALUE('[1]Rate Sheet'!P$172)</f>
        <v>1163.53</v>
      </c>
    </row>
    <row r="309" spans="1:16" x14ac:dyDescent="0.3">
      <c r="A309" s="2">
        <v>308</v>
      </c>
      <c r="B309" s="4">
        <f>$A309*_xlfn.NUMBERVALUE('[1]Rate Sheet'!B$172)</f>
        <v>455.84</v>
      </c>
      <c r="C309" s="4">
        <f>$A309*_xlfn.NUMBERVALUE('[1]Rate Sheet'!C$172)</f>
        <v>477.40000000000003</v>
      </c>
      <c r="D309" s="4">
        <f>$A309*_xlfn.NUMBERVALUE('[1]Rate Sheet'!D$172)</f>
        <v>495.88000000000005</v>
      </c>
      <c r="E309" s="4">
        <f>$A309*_xlfn.NUMBERVALUE('[1]Rate Sheet'!E$172)</f>
        <v>834.68</v>
      </c>
      <c r="F309" s="4">
        <f>$A309*_xlfn.NUMBERVALUE('[1]Rate Sheet'!F$172)</f>
        <v>1669.36</v>
      </c>
      <c r="G309" s="4">
        <f>$A309*_xlfn.NUMBERVALUE('[1]Rate Sheet'!G$172)</f>
        <v>853.16</v>
      </c>
      <c r="H309" s="4">
        <f>$A309*_xlfn.NUMBERVALUE('[1]Rate Sheet'!H$172)</f>
        <v>853.16</v>
      </c>
      <c r="I309" s="4">
        <f>$A309*_xlfn.NUMBERVALUE('[1]Rate Sheet'!I$172)</f>
        <v>994.84</v>
      </c>
      <c r="J309" s="4">
        <f>$A309*_xlfn.NUMBERVALUE('[1]Rate Sheet'!J$172)</f>
        <v>763.84</v>
      </c>
      <c r="K309" s="4">
        <f>$A309*_xlfn.NUMBERVALUE('[1]Rate Sheet'!K$172)</f>
        <v>1293.6000000000001</v>
      </c>
      <c r="L309" s="4">
        <f>$A309*_xlfn.NUMBERVALUE('[1]Rate Sheet'!L$172)</f>
        <v>1185.8</v>
      </c>
      <c r="M309" s="4">
        <f>$A309*_xlfn.NUMBERVALUE('[1]Rate Sheet'!M$172)</f>
        <v>1441.4399999999998</v>
      </c>
      <c r="N309" s="4">
        <f>$A309*_xlfn.NUMBERVALUE('[1]Rate Sheet'!N$172)</f>
        <v>1792.5600000000002</v>
      </c>
      <c r="O309" s="4">
        <f>$A309*_xlfn.NUMBERVALUE('[1]Rate Sheet'!O$172)</f>
        <v>1031.8</v>
      </c>
      <c r="P309" s="4">
        <f>$A309*_xlfn.NUMBERVALUE('[1]Rate Sheet'!P$172)</f>
        <v>1167.32</v>
      </c>
    </row>
    <row r="310" spans="1:16" x14ac:dyDescent="0.3">
      <c r="A310" s="2">
        <v>309</v>
      </c>
      <c r="B310" s="4">
        <f>$A310*_xlfn.NUMBERVALUE('[1]Rate Sheet'!B$172)</f>
        <v>457.32</v>
      </c>
      <c r="C310" s="4">
        <f>$A310*_xlfn.NUMBERVALUE('[1]Rate Sheet'!C$172)</f>
        <v>478.95</v>
      </c>
      <c r="D310" s="4">
        <f>$A310*_xlfn.NUMBERVALUE('[1]Rate Sheet'!D$172)</f>
        <v>497.49</v>
      </c>
      <c r="E310" s="4">
        <f>$A310*_xlfn.NUMBERVALUE('[1]Rate Sheet'!E$172)</f>
        <v>837.39</v>
      </c>
      <c r="F310" s="4">
        <f>$A310*_xlfn.NUMBERVALUE('[1]Rate Sheet'!F$172)</f>
        <v>1674.78</v>
      </c>
      <c r="G310" s="4">
        <f>$A310*_xlfn.NUMBERVALUE('[1]Rate Sheet'!G$172)</f>
        <v>855.93</v>
      </c>
      <c r="H310" s="4">
        <f>$A310*_xlfn.NUMBERVALUE('[1]Rate Sheet'!H$172)</f>
        <v>855.93</v>
      </c>
      <c r="I310" s="4">
        <f>$A310*_xlfn.NUMBERVALUE('[1]Rate Sheet'!I$172)</f>
        <v>998.07</v>
      </c>
      <c r="J310" s="4">
        <f>$A310*_xlfn.NUMBERVALUE('[1]Rate Sheet'!J$172)</f>
        <v>766.32</v>
      </c>
      <c r="K310" s="4">
        <f>$A310*_xlfn.NUMBERVALUE('[1]Rate Sheet'!K$172)</f>
        <v>1297.8</v>
      </c>
      <c r="L310" s="4">
        <f>$A310*_xlfn.NUMBERVALUE('[1]Rate Sheet'!L$172)</f>
        <v>1189.6500000000001</v>
      </c>
      <c r="M310" s="4">
        <f>$A310*_xlfn.NUMBERVALUE('[1]Rate Sheet'!M$172)</f>
        <v>1446.12</v>
      </c>
      <c r="N310" s="4">
        <f>$A310*_xlfn.NUMBERVALUE('[1]Rate Sheet'!N$172)</f>
        <v>1798.38</v>
      </c>
      <c r="O310" s="4">
        <f>$A310*_xlfn.NUMBERVALUE('[1]Rate Sheet'!O$172)</f>
        <v>1035.1500000000001</v>
      </c>
      <c r="P310" s="4">
        <f>$A310*_xlfn.NUMBERVALUE('[1]Rate Sheet'!P$172)</f>
        <v>1171.1099999999999</v>
      </c>
    </row>
    <row r="311" spans="1:16" x14ac:dyDescent="0.3">
      <c r="A311" s="2">
        <v>310</v>
      </c>
      <c r="B311" s="4">
        <f>$A311*_xlfn.NUMBERVALUE('[1]Rate Sheet'!B$172)</f>
        <v>458.8</v>
      </c>
      <c r="C311" s="4">
        <f>$A311*_xlfn.NUMBERVALUE('[1]Rate Sheet'!C$172)</f>
        <v>480.5</v>
      </c>
      <c r="D311" s="4">
        <f>$A311*_xlfn.NUMBERVALUE('[1]Rate Sheet'!D$172)</f>
        <v>499.1</v>
      </c>
      <c r="E311" s="4">
        <f>$A311*_xlfn.NUMBERVALUE('[1]Rate Sheet'!E$172)</f>
        <v>840.1</v>
      </c>
      <c r="F311" s="4">
        <f>$A311*_xlfn.NUMBERVALUE('[1]Rate Sheet'!F$172)</f>
        <v>1680.2</v>
      </c>
      <c r="G311" s="4">
        <f>$A311*_xlfn.NUMBERVALUE('[1]Rate Sheet'!G$172)</f>
        <v>858.7</v>
      </c>
      <c r="H311" s="4">
        <f>$A311*_xlfn.NUMBERVALUE('[1]Rate Sheet'!H$172)</f>
        <v>858.7</v>
      </c>
      <c r="I311" s="4">
        <f>$A311*_xlfn.NUMBERVALUE('[1]Rate Sheet'!I$172)</f>
        <v>1001.3</v>
      </c>
      <c r="J311" s="4">
        <f>$A311*_xlfn.NUMBERVALUE('[1]Rate Sheet'!J$172)</f>
        <v>768.8</v>
      </c>
      <c r="K311" s="4">
        <f>$A311*_xlfn.NUMBERVALUE('[1]Rate Sheet'!K$172)</f>
        <v>1302</v>
      </c>
      <c r="L311" s="4">
        <f>$A311*_xlfn.NUMBERVALUE('[1]Rate Sheet'!L$172)</f>
        <v>1193.5</v>
      </c>
      <c r="M311" s="4">
        <f>$A311*_xlfn.NUMBERVALUE('[1]Rate Sheet'!M$172)</f>
        <v>1450.8</v>
      </c>
      <c r="N311" s="4">
        <f>$A311*_xlfn.NUMBERVALUE('[1]Rate Sheet'!N$172)</f>
        <v>1804.2</v>
      </c>
      <c r="O311" s="4">
        <f>$A311*_xlfn.NUMBERVALUE('[1]Rate Sheet'!O$172)</f>
        <v>1038.5</v>
      </c>
      <c r="P311" s="4">
        <f>$A311*_xlfn.NUMBERVALUE('[1]Rate Sheet'!P$172)</f>
        <v>1174.9000000000001</v>
      </c>
    </row>
    <row r="312" spans="1:16" x14ac:dyDescent="0.3">
      <c r="A312" s="2">
        <v>311</v>
      </c>
      <c r="B312" s="4">
        <f>$A312*_xlfn.NUMBERVALUE('[1]Rate Sheet'!B$172)</f>
        <v>460.28</v>
      </c>
      <c r="C312" s="4">
        <f>$A312*_xlfn.NUMBERVALUE('[1]Rate Sheet'!C$172)</f>
        <v>482.05</v>
      </c>
      <c r="D312" s="4">
        <f>$A312*_xlfn.NUMBERVALUE('[1]Rate Sheet'!D$172)</f>
        <v>500.71000000000004</v>
      </c>
      <c r="E312" s="4">
        <f>$A312*_xlfn.NUMBERVALUE('[1]Rate Sheet'!E$172)</f>
        <v>842.81</v>
      </c>
      <c r="F312" s="4">
        <f>$A312*_xlfn.NUMBERVALUE('[1]Rate Sheet'!F$172)</f>
        <v>1685.62</v>
      </c>
      <c r="G312" s="4">
        <f>$A312*_xlfn.NUMBERVALUE('[1]Rate Sheet'!G$172)</f>
        <v>861.47</v>
      </c>
      <c r="H312" s="4">
        <f>$A312*_xlfn.NUMBERVALUE('[1]Rate Sheet'!H$172)</f>
        <v>861.47</v>
      </c>
      <c r="I312" s="4">
        <f>$A312*_xlfn.NUMBERVALUE('[1]Rate Sheet'!I$172)</f>
        <v>1004.53</v>
      </c>
      <c r="J312" s="4">
        <f>$A312*_xlfn.NUMBERVALUE('[1]Rate Sheet'!J$172)</f>
        <v>771.28</v>
      </c>
      <c r="K312" s="4">
        <f>$A312*_xlfn.NUMBERVALUE('[1]Rate Sheet'!K$172)</f>
        <v>1306.2</v>
      </c>
      <c r="L312" s="4">
        <f>$A312*_xlfn.NUMBERVALUE('[1]Rate Sheet'!L$172)</f>
        <v>1197.3500000000001</v>
      </c>
      <c r="M312" s="4">
        <f>$A312*_xlfn.NUMBERVALUE('[1]Rate Sheet'!M$172)</f>
        <v>1455.48</v>
      </c>
      <c r="N312" s="4">
        <f>$A312*_xlfn.NUMBERVALUE('[1]Rate Sheet'!N$172)</f>
        <v>1810.02</v>
      </c>
      <c r="O312" s="4">
        <f>$A312*_xlfn.NUMBERVALUE('[1]Rate Sheet'!O$172)</f>
        <v>1041.8500000000001</v>
      </c>
      <c r="P312" s="4">
        <f>$A312*_xlfn.NUMBERVALUE('[1]Rate Sheet'!P$172)</f>
        <v>1178.69</v>
      </c>
    </row>
    <row r="313" spans="1:16" x14ac:dyDescent="0.3">
      <c r="A313" s="2">
        <v>312</v>
      </c>
      <c r="B313" s="4">
        <f>$A313*_xlfn.NUMBERVALUE('[1]Rate Sheet'!B$172)</f>
        <v>461.76</v>
      </c>
      <c r="C313" s="4">
        <f>$A313*_xlfn.NUMBERVALUE('[1]Rate Sheet'!C$172)</f>
        <v>483.6</v>
      </c>
      <c r="D313" s="4">
        <f>$A313*_xlfn.NUMBERVALUE('[1]Rate Sheet'!D$172)</f>
        <v>502.32000000000005</v>
      </c>
      <c r="E313" s="4">
        <f>$A313*_xlfn.NUMBERVALUE('[1]Rate Sheet'!E$172)</f>
        <v>845.52</v>
      </c>
      <c r="F313" s="4">
        <f>$A313*_xlfn.NUMBERVALUE('[1]Rate Sheet'!F$172)</f>
        <v>1691.04</v>
      </c>
      <c r="G313" s="4">
        <f>$A313*_xlfn.NUMBERVALUE('[1]Rate Sheet'!G$172)</f>
        <v>864.24</v>
      </c>
      <c r="H313" s="4">
        <f>$A313*_xlfn.NUMBERVALUE('[1]Rate Sheet'!H$172)</f>
        <v>864.24</v>
      </c>
      <c r="I313" s="4">
        <f>$A313*_xlfn.NUMBERVALUE('[1]Rate Sheet'!I$172)</f>
        <v>1007.76</v>
      </c>
      <c r="J313" s="4">
        <f>$A313*_xlfn.NUMBERVALUE('[1]Rate Sheet'!J$172)</f>
        <v>773.76</v>
      </c>
      <c r="K313" s="4">
        <f>$A313*_xlfn.NUMBERVALUE('[1]Rate Sheet'!K$172)</f>
        <v>1310.4000000000001</v>
      </c>
      <c r="L313" s="4">
        <f>$A313*_xlfn.NUMBERVALUE('[1]Rate Sheet'!L$172)</f>
        <v>1201.2</v>
      </c>
      <c r="M313" s="4">
        <f>$A313*_xlfn.NUMBERVALUE('[1]Rate Sheet'!M$172)</f>
        <v>1460.1599999999999</v>
      </c>
      <c r="N313" s="4">
        <f>$A313*_xlfn.NUMBERVALUE('[1]Rate Sheet'!N$172)</f>
        <v>1815.8400000000001</v>
      </c>
      <c r="O313" s="4">
        <f>$A313*_xlfn.NUMBERVALUE('[1]Rate Sheet'!O$172)</f>
        <v>1045.2</v>
      </c>
      <c r="P313" s="4">
        <f>$A313*_xlfn.NUMBERVALUE('[1]Rate Sheet'!P$172)</f>
        <v>1182.48</v>
      </c>
    </row>
    <row r="314" spans="1:16" x14ac:dyDescent="0.3">
      <c r="A314" s="2">
        <v>313</v>
      </c>
      <c r="B314" s="4">
        <f>$A314*_xlfn.NUMBERVALUE('[1]Rate Sheet'!B$172)</f>
        <v>463.24</v>
      </c>
      <c r="C314" s="4">
        <f>$A314*_xlfn.NUMBERVALUE('[1]Rate Sheet'!C$172)</f>
        <v>485.15000000000003</v>
      </c>
      <c r="D314" s="4">
        <f>$A314*_xlfn.NUMBERVALUE('[1]Rate Sheet'!D$172)</f>
        <v>503.93</v>
      </c>
      <c r="E314" s="4">
        <f>$A314*_xlfn.NUMBERVALUE('[1]Rate Sheet'!E$172)</f>
        <v>848.23</v>
      </c>
      <c r="F314" s="4">
        <f>$A314*_xlfn.NUMBERVALUE('[1]Rate Sheet'!F$172)</f>
        <v>1696.46</v>
      </c>
      <c r="G314" s="4">
        <f>$A314*_xlfn.NUMBERVALUE('[1]Rate Sheet'!G$172)</f>
        <v>867.01</v>
      </c>
      <c r="H314" s="4">
        <f>$A314*_xlfn.NUMBERVALUE('[1]Rate Sheet'!H$172)</f>
        <v>867.01</v>
      </c>
      <c r="I314" s="4">
        <f>$A314*_xlfn.NUMBERVALUE('[1]Rate Sheet'!I$172)</f>
        <v>1010.99</v>
      </c>
      <c r="J314" s="4">
        <f>$A314*_xlfn.NUMBERVALUE('[1]Rate Sheet'!J$172)</f>
        <v>776.24</v>
      </c>
      <c r="K314" s="4">
        <f>$A314*_xlfn.NUMBERVALUE('[1]Rate Sheet'!K$172)</f>
        <v>1314.6000000000001</v>
      </c>
      <c r="L314" s="4">
        <f>$A314*_xlfn.NUMBERVALUE('[1]Rate Sheet'!L$172)</f>
        <v>1205.05</v>
      </c>
      <c r="M314" s="4">
        <f>$A314*_xlfn.NUMBERVALUE('[1]Rate Sheet'!M$172)</f>
        <v>1464.84</v>
      </c>
      <c r="N314" s="4">
        <f>$A314*_xlfn.NUMBERVALUE('[1]Rate Sheet'!N$172)</f>
        <v>1821.66</v>
      </c>
      <c r="O314" s="4">
        <f>$A314*_xlfn.NUMBERVALUE('[1]Rate Sheet'!O$172)</f>
        <v>1048.55</v>
      </c>
      <c r="P314" s="4">
        <f>$A314*_xlfn.NUMBERVALUE('[1]Rate Sheet'!P$172)</f>
        <v>1186.27</v>
      </c>
    </row>
    <row r="315" spans="1:16" x14ac:dyDescent="0.3">
      <c r="A315" s="2">
        <v>314</v>
      </c>
      <c r="B315" s="4">
        <f>$A315*_xlfn.NUMBERVALUE('[1]Rate Sheet'!B$172)</f>
        <v>464.71999999999997</v>
      </c>
      <c r="C315" s="4">
        <f>$A315*_xlfn.NUMBERVALUE('[1]Rate Sheet'!C$172)</f>
        <v>486.7</v>
      </c>
      <c r="D315" s="4">
        <f>$A315*_xlfn.NUMBERVALUE('[1]Rate Sheet'!D$172)</f>
        <v>505.54</v>
      </c>
      <c r="E315" s="4">
        <f>$A315*_xlfn.NUMBERVALUE('[1]Rate Sheet'!E$172)</f>
        <v>850.93999999999994</v>
      </c>
      <c r="F315" s="4">
        <f>$A315*_xlfn.NUMBERVALUE('[1]Rate Sheet'!F$172)</f>
        <v>1701.8799999999999</v>
      </c>
      <c r="G315" s="4">
        <f>$A315*_xlfn.NUMBERVALUE('[1]Rate Sheet'!G$172)</f>
        <v>869.78</v>
      </c>
      <c r="H315" s="4">
        <f>$A315*_xlfn.NUMBERVALUE('[1]Rate Sheet'!H$172)</f>
        <v>869.78</v>
      </c>
      <c r="I315" s="4">
        <f>$A315*_xlfn.NUMBERVALUE('[1]Rate Sheet'!I$172)</f>
        <v>1014.22</v>
      </c>
      <c r="J315" s="4">
        <f>$A315*_xlfn.NUMBERVALUE('[1]Rate Sheet'!J$172)</f>
        <v>778.72</v>
      </c>
      <c r="K315" s="4">
        <f>$A315*_xlfn.NUMBERVALUE('[1]Rate Sheet'!K$172)</f>
        <v>1318.8</v>
      </c>
      <c r="L315" s="4">
        <f>$A315*_xlfn.NUMBERVALUE('[1]Rate Sheet'!L$172)</f>
        <v>1208.9000000000001</v>
      </c>
      <c r="M315" s="4">
        <f>$A315*_xlfn.NUMBERVALUE('[1]Rate Sheet'!M$172)</f>
        <v>1469.52</v>
      </c>
      <c r="N315" s="4">
        <f>$A315*_xlfn.NUMBERVALUE('[1]Rate Sheet'!N$172)</f>
        <v>1827.48</v>
      </c>
      <c r="O315" s="4">
        <f>$A315*_xlfn.NUMBERVALUE('[1]Rate Sheet'!O$172)</f>
        <v>1051.9000000000001</v>
      </c>
      <c r="P315" s="4">
        <f>$A315*_xlfn.NUMBERVALUE('[1]Rate Sheet'!P$172)</f>
        <v>1190.06</v>
      </c>
    </row>
    <row r="316" spans="1:16" x14ac:dyDescent="0.3">
      <c r="A316" s="2">
        <v>315</v>
      </c>
      <c r="B316" s="4">
        <f>$A316*_xlfn.NUMBERVALUE('[1]Rate Sheet'!B$172)</f>
        <v>466.2</v>
      </c>
      <c r="C316" s="4">
        <f>$A316*_xlfn.NUMBERVALUE('[1]Rate Sheet'!C$172)</f>
        <v>488.25</v>
      </c>
      <c r="D316" s="4">
        <f>$A316*_xlfn.NUMBERVALUE('[1]Rate Sheet'!D$172)</f>
        <v>507.15000000000003</v>
      </c>
      <c r="E316" s="4">
        <f>$A316*_xlfn.NUMBERVALUE('[1]Rate Sheet'!E$172)</f>
        <v>853.65</v>
      </c>
      <c r="F316" s="4">
        <f>$A316*_xlfn.NUMBERVALUE('[1]Rate Sheet'!F$172)</f>
        <v>1707.3</v>
      </c>
      <c r="G316" s="4">
        <f>$A316*_xlfn.NUMBERVALUE('[1]Rate Sheet'!G$172)</f>
        <v>872.55</v>
      </c>
      <c r="H316" s="4">
        <f>$A316*_xlfn.NUMBERVALUE('[1]Rate Sheet'!H$172)</f>
        <v>872.55</v>
      </c>
      <c r="I316" s="4">
        <f>$A316*_xlfn.NUMBERVALUE('[1]Rate Sheet'!I$172)</f>
        <v>1017.45</v>
      </c>
      <c r="J316" s="4">
        <f>$A316*_xlfn.NUMBERVALUE('[1]Rate Sheet'!J$172)</f>
        <v>781.2</v>
      </c>
      <c r="K316" s="4">
        <f>$A316*_xlfn.NUMBERVALUE('[1]Rate Sheet'!K$172)</f>
        <v>1323</v>
      </c>
      <c r="L316" s="4">
        <f>$A316*_xlfn.NUMBERVALUE('[1]Rate Sheet'!L$172)</f>
        <v>1212.75</v>
      </c>
      <c r="M316" s="4">
        <f>$A316*_xlfn.NUMBERVALUE('[1]Rate Sheet'!M$172)</f>
        <v>1474.1999999999998</v>
      </c>
      <c r="N316" s="4">
        <f>$A316*_xlfn.NUMBERVALUE('[1]Rate Sheet'!N$172)</f>
        <v>1833.3000000000002</v>
      </c>
      <c r="O316" s="4">
        <f>$A316*_xlfn.NUMBERVALUE('[1]Rate Sheet'!O$172)</f>
        <v>1055.25</v>
      </c>
      <c r="P316" s="4">
        <f>$A316*_xlfn.NUMBERVALUE('[1]Rate Sheet'!P$172)</f>
        <v>1193.8499999999999</v>
      </c>
    </row>
    <row r="317" spans="1:16" x14ac:dyDescent="0.3">
      <c r="A317" s="2">
        <v>316</v>
      </c>
      <c r="B317" s="4">
        <f>$A317*_xlfn.NUMBERVALUE('[1]Rate Sheet'!B$172)</f>
        <v>467.68</v>
      </c>
      <c r="C317" s="4">
        <f>$A317*_xlfn.NUMBERVALUE('[1]Rate Sheet'!C$172)</f>
        <v>489.8</v>
      </c>
      <c r="D317" s="4">
        <f>$A317*_xlfn.NUMBERVALUE('[1]Rate Sheet'!D$172)</f>
        <v>508.76000000000005</v>
      </c>
      <c r="E317" s="4">
        <f>$A317*_xlfn.NUMBERVALUE('[1]Rate Sheet'!E$172)</f>
        <v>856.36</v>
      </c>
      <c r="F317" s="4">
        <f>$A317*_xlfn.NUMBERVALUE('[1]Rate Sheet'!F$172)</f>
        <v>1712.72</v>
      </c>
      <c r="G317" s="4">
        <f>$A317*_xlfn.NUMBERVALUE('[1]Rate Sheet'!G$172)</f>
        <v>875.32</v>
      </c>
      <c r="H317" s="4">
        <f>$A317*_xlfn.NUMBERVALUE('[1]Rate Sheet'!H$172)</f>
        <v>875.32</v>
      </c>
      <c r="I317" s="4">
        <f>$A317*_xlfn.NUMBERVALUE('[1]Rate Sheet'!I$172)</f>
        <v>1020.68</v>
      </c>
      <c r="J317" s="4">
        <f>$A317*_xlfn.NUMBERVALUE('[1]Rate Sheet'!J$172)</f>
        <v>783.68</v>
      </c>
      <c r="K317" s="4">
        <f>$A317*_xlfn.NUMBERVALUE('[1]Rate Sheet'!K$172)</f>
        <v>1327.2</v>
      </c>
      <c r="L317" s="4">
        <f>$A317*_xlfn.NUMBERVALUE('[1]Rate Sheet'!L$172)</f>
        <v>1216.6000000000001</v>
      </c>
      <c r="M317" s="4">
        <f>$A317*_xlfn.NUMBERVALUE('[1]Rate Sheet'!M$172)</f>
        <v>1478.8799999999999</v>
      </c>
      <c r="N317" s="4">
        <f>$A317*_xlfn.NUMBERVALUE('[1]Rate Sheet'!N$172)</f>
        <v>1839.1200000000001</v>
      </c>
      <c r="O317" s="4">
        <f>$A317*_xlfn.NUMBERVALUE('[1]Rate Sheet'!O$172)</f>
        <v>1058.6000000000001</v>
      </c>
      <c r="P317" s="4">
        <f>$A317*_xlfn.NUMBERVALUE('[1]Rate Sheet'!P$172)</f>
        <v>1197.6400000000001</v>
      </c>
    </row>
    <row r="318" spans="1:16" x14ac:dyDescent="0.3">
      <c r="A318" s="2">
        <v>317</v>
      </c>
      <c r="B318" s="4">
        <f>$A318*_xlfn.NUMBERVALUE('[1]Rate Sheet'!B$172)</f>
        <v>469.15999999999997</v>
      </c>
      <c r="C318" s="4">
        <f>$A318*_xlfn.NUMBERVALUE('[1]Rate Sheet'!C$172)</f>
        <v>491.35</v>
      </c>
      <c r="D318" s="4">
        <f>$A318*_xlfn.NUMBERVALUE('[1]Rate Sheet'!D$172)</f>
        <v>510.37</v>
      </c>
      <c r="E318" s="4">
        <f>$A318*_xlfn.NUMBERVALUE('[1]Rate Sheet'!E$172)</f>
        <v>859.06999999999994</v>
      </c>
      <c r="F318" s="4">
        <f>$A318*_xlfn.NUMBERVALUE('[1]Rate Sheet'!F$172)</f>
        <v>1718.1399999999999</v>
      </c>
      <c r="G318" s="4">
        <f>$A318*_xlfn.NUMBERVALUE('[1]Rate Sheet'!G$172)</f>
        <v>878.09</v>
      </c>
      <c r="H318" s="4">
        <f>$A318*_xlfn.NUMBERVALUE('[1]Rate Sheet'!H$172)</f>
        <v>878.09</v>
      </c>
      <c r="I318" s="4">
        <f>$A318*_xlfn.NUMBERVALUE('[1]Rate Sheet'!I$172)</f>
        <v>1023.91</v>
      </c>
      <c r="J318" s="4">
        <f>$A318*_xlfn.NUMBERVALUE('[1]Rate Sheet'!J$172)</f>
        <v>786.16</v>
      </c>
      <c r="K318" s="4">
        <f>$A318*_xlfn.NUMBERVALUE('[1]Rate Sheet'!K$172)</f>
        <v>1331.4</v>
      </c>
      <c r="L318" s="4">
        <f>$A318*_xlfn.NUMBERVALUE('[1]Rate Sheet'!L$172)</f>
        <v>1220.45</v>
      </c>
      <c r="M318" s="4">
        <f>$A318*_xlfn.NUMBERVALUE('[1]Rate Sheet'!M$172)</f>
        <v>1483.56</v>
      </c>
      <c r="N318" s="4">
        <f>$A318*_xlfn.NUMBERVALUE('[1]Rate Sheet'!N$172)</f>
        <v>1844.94</v>
      </c>
      <c r="O318" s="4">
        <f>$A318*_xlfn.NUMBERVALUE('[1]Rate Sheet'!O$172)</f>
        <v>1061.95</v>
      </c>
      <c r="P318" s="4">
        <f>$A318*_xlfn.NUMBERVALUE('[1]Rate Sheet'!P$172)</f>
        <v>1201.43</v>
      </c>
    </row>
    <row r="319" spans="1:16" x14ac:dyDescent="0.3">
      <c r="A319" s="2">
        <v>318</v>
      </c>
      <c r="B319" s="4">
        <f>$A319*_xlfn.NUMBERVALUE('[1]Rate Sheet'!B$172)</f>
        <v>470.64</v>
      </c>
      <c r="C319" s="4">
        <f>$A319*_xlfn.NUMBERVALUE('[1]Rate Sheet'!C$172)</f>
        <v>492.90000000000003</v>
      </c>
      <c r="D319" s="4">
        <f>$A319*_xlfn.NUMBERVALUE('[1]Rate Sheet'!D$172)</f>
        <v>511.98</v>
      </c>
      <c r="E319" s="4">
        <f>$A319*_xlfn.NUMBERVALUE('[1]Rate Sheet'!E$172)</f>
        <v>861.78</v>
      </c>
      <c r="F319" s="4">
        <f>$A319*_xlfn.NUMBERVALUE('[1]Rate Sheet'!F$172)</f>
        <v>1723.56</v>
      </c>
      <c r="G319" s="4">
        <f>$A319*_xlfn.NUMBERVALUE('[1]Rate Sheet'!G$172)</f>
        <v>880.86</v>
      </c>
      <c r="H319" s="4">
        <f>$A319*_xlfn.NUMBERVALUE('[1]Rate Sheet'!H$172)</f>
        <v>880.86</v>
      </c>
      <c r="I319" s="4">
        <f>$A319*_xlfn.NUMBERVALUE('[1]Rate Sheet'!I$172)</f>
        <v>1027.1400000000001</v>
      </c>
      <c r="J319" s="4">
        <f>$A319*_xlfn.NUMBERVALUE('[1]Rate Sheet'!J$172)</f>
        <v>788.64</v>
      </c>
      <c r="K319" s="4">
        <f>$A319*_xlfn.NUMBERVALUE('[1]Rate Sheet'!K$172)</f>
        <v>1335.6000000000001</v>
      </c>
      <c r="L319" s="4">
        <f>$A319*_xlfn.NUMBERVALUE('[1]Rate Sheet'!L$172)</f>
        <v>1224.3</v>
      </c>
      <c r="M319" s="4">
        <f>$A319*_xlfn.NUMBERVALUE('[1]Rate Sheet'!M$172)</f>
        <v>1488.24</v>
      </c>
      <c r="N319" s="4">
        <f>$A319*_xlfn.NUMBERVALUE('[1]Rate Sheet'!N$172)</f>
        <v>1850.76</v>
      </c>
      <c r="O319" s="4">
        <f>$A319*_xlfn.NUMBERVALUE('[1]Rate Sheet'!O$172)</f>
        <v>1065.3</v>
      </c>
      <c r="P319" s="4">
        <f>$A319*_xlfn.NUMBERVALUE('[1]Rate Sheet'!P$172)</f>
        <v>1205.22</v>
      </c>
    </row>
    <row r="320" spans="1:16" x14ac:dyDescent="0.3">
      <c r="A320" s="2">
        <v>319</v>
      </c>
      <c r="B320" s="4">
        <f>$A320*_xlfn.NUMBERVALUE('[1]Rate Sheet'!B$172)</f>
        <v>472.12</v>
      </c>
      <c r="C320" s="4">
        <f>$A320*_xlfn.NUMBERVALUE('[1]Rate Sheet'!C$172)</f>
        <v>494.45</v>
      </c>
      <c r="D320" s="4">
        <f>$A320*_xlfn.NUMBERVALUE('[1]Rate Sheet'!D$172)</f>
        <v>513.59</v>
      </c>
      <c r="E320" s="4">
        <f>$A320*_xlfn.NUMBERVALUE('[1]Rate Sheet'!E$172)</f>
        <v>864.49</v>
      </c>
      <c r="F320" s="4">
        <f>$A320*_xlfn.NUMBERVALUE('[1]Rate Sheet'!F$172)</f>
        <v>1728.98</v>
      </c>
      <c r="G320" s="4">
        <f>$A320*_xlfn.NUMBERVALUE('[1]Rate Sheet'!G$172)</f>
        <v>883.63</v>
      </c>
      <c r="H320" s="4">
        <f>$A320*_xlfn.NUMBERVALUE('[1]Rate Sheet'!H$172)</f>
        <v>883.63</v>
      </c>
      <c r="I320" s="4">
        <f>$A320*_xlfn.NUMBERVALUE('[1]Rate Sheet'!I$172)</f>
        <v>1030.3699999999999</v>
      </c>
      <c r="J320" s="4">
        <f>$A320*_xlfn.NUMBERVALUE('[1]Rate Sheet'!J$172)</f>
        <v>791.12</v>
      </c>
      <c r="K320" s="4">
        <f>$A320*_xlfn.NUMBERVALUE('[1]Rate Sheet'!K$172)</f>
        <v>1339.8</v>
      </c>
      <c r="L320" s="4">
        <f>$A320*_xlfn.NUMBERVALUE('[1]Rate Sheet'!L$172)</f>
        <v>1228.1500000000001</v>
      </c>
      <c r="M320" s="4">
        <f>$A320*_xlfn.NUMBERVALUE('[1]Rate Sheet'!M$172)</f>
        <v>1492.9199999999998</v>
      </c>
      <c r="N320" s="4">
        <f>$A320*_xlfn.NUMBERVALUE('[1]Rate Sheet'!N$172)</f>
        <v>1856.5800000000002</v>
      </c>
      <c r="O320" s="4">
        <f>$A320*_xlfn.NUMBERVALUE('[1]Rate Sheet'!O$172)</f>
        <v>1068.6500000000001</v>
      </c>
      <c r="P320" s="4">
        <f>$A320*_xlfn.NUMBERVALUE('[1]Rate Sheet'!P$172)</f>
        <v>1209.01</v>
      </c>
    </row>
    <row r="321" spans="1:16" x14ac:dyDescent="0.3">
      <c r="A321" s="2">
        <v>320</v>
      </c>
      <c r="B321" s="4">
        <f>$A321*_xlfn.NUMBERVALUE('[1]Rate Sheet'!B$172)</f>
        <v>473.6</v>
      </c>
      <c r="C321" s="4">
        <f>$A321*_xlfn.NUMBERVALUE('[1]Rate Sheet'!C$172)</f>
        <v>496</v>
      </c>
      <c r="D321" s="4">
        <f>$A321*_xlfn.NUMBERVALUE('[1]Rate Sheet'!D$172)</f>
        <v>515.20000000000005</v>
      </c>
      <c r="E321" s="4">
        <f>$A321*_xlfn.NUMBERVALUE('[1]Rate Sheet'!E$172)</f>
        <v>867.2</v>
      </c>
      <c r="F321" s="4">
        <f>$A321*_xlfn.NUMBERVALUE('[1]Rate Sheet'!F$172)</f>
        <v>1734.4</v>
      </c>
      <c r="G321" s="4">
        <f>$A321*_xlfn.NUMBERVALUE('[1]Rate Sheet'!G$172)</f>
        <v>886.4</v>
      </c>
      <c r="H321" s="4">
        <f>$A321*_xlfn.NUMBERVALUE('[1]Rate Sheet'!H$172)</f>
        <v>886.4</v>
      </c>
      <c r="I321" s="4">
        <f>$A321*_xlfn.NUMBERVALUE('[1]Rate Sheet'!I$172)</f>
        <v>1033.5999999999999</v>
      </c>
      <c r="J321" s="4">
        <f>$A321*_xlfn.NUMBERVALUE('[1]Rate Sheet'!J$172)</f>
        <v>793.6</v>
      </c>
      <c r="K321" s="4">
        <f>$A321*_xlfn.NUMBERVALUE('[1]Rate Sheet'!K$172)</f>
        <v>1344</v>
      </c>
      <c r="L321" s="4">
        <f>$A321*_xlfn.NUMBERVALUE('[1]Rate Sheet'!L$172)</f>
        <v>1232</v>
      </c>
      <c r="M321" s="4">
        <f>$A321*_xlfn.NUMBERVALUE('[1]Rate Sheet'!M$172)</f>
        <v>1497.6</v>
      </c>
      <c r="N321" s="4">
        <f>$A321*_xlfn.NUMBERVALUE('[1]Rate Sheet'!N$172)</f>
        <v>1862.4</v>
      </c>
      <c r="O321" s="4">
        <f>$A321*_xlfn.NUMBERVALUE('[1]Rate Sheet'!O$172)</f>
        <v>1072</v>
      </c>
      <c r="P321" s="4">
        <f>$A321*_xlfn.NUMBERVALUE('[1]Rate Sheet'!P$172)</f>
        <v>1212.8</v>
      </c>
    </row>
    <row r="322" spans="1:16" x14ac:dyDescent="0.3">
      <c r="A322" s="2">
        <v>321</v>
      </c>
      <c r="B322" s="4">
        <f>$A322*_xlfn.NUMBERVALUE('[1]Rate Sheet'!B$172)</f>
        <v>475.08</v>
      </c>
      <c r="C322" s="4">
        <f>$A322*_xlfn.NUMBERVALUE('[1]Rate Sheet'!C$172)</f>
        <v>497.55</v>
      </c>
      <c r="D322" s="4">
        <f>$A322*_xlfn.NUMBERVALUE('[1]Rate Sheet'!D$172)</f>
        <v>516.81000000000006</v>
      </c>
      <c r="E322" s="4">
        <f>$A322*_xlfn.NUMBERVALUE('[1]Rate Sheet'!E$172)</f>
        <v>869.91</v>
      </c>
      <c r="F322" s="4">
        <f>$A322*_xlfn.NUMBERVALUE('[1]Rate Sheet'!F$172)</f>
        <v>1739.82</v>
      </c>
      <c r="G322" s="4">
        <f>$A322*_xlfn.NUMBERVALUE('[1]Rate Sheet'!G$172)</f>
        <v>889.17</v>
      </c>
      <c r="H322" s="4">
        <f>$A322*_xlfn.NUMBERVALUE('[1]Rate Sheet'!H$172)</f>
        <v>889.17</v>
      </c>
      <c r="I322" s="4">
        <f>$A322*_xlfn.NUMBERVALUE('[1]Rate Sheet'!I$172)</f>
        <v>1036.83</v>
      </c>
      <c r="J322" s="4">
        <f>$A322*_xlfn.NUMBERVALUE('[1]Rate Sheet'!J$172)</f>
        <v>796.08</v>
      </c>
      <c r="K322" s="4">
        <f>$A322*_xlfn.NUMBERVALUE('[1]Rate Sheet'!K$172)</f>
        <v>1348.2</v>
      </c>
      <c r="L322" s="4">
        <f>$A322*_xlfn.NUMBERVALUE('[1]Rate Sheet'!L$172)</f>
        <v>1235.8500000000001</v>
      </c>
      <c r="M322" s="4">
        <f>$A322*_xlfn.NUMBERVALUE('[1]Rate Sheet'!M$172)</f>
        <v>1502.28</v>
      </c>
      <c r="N322" s="4">
        <f>$A322*_xlfn.NUMBERVALUE('[1]Rate Sheet'!N$172)</f>
        <v>1868.22</v>
      </c>
      <c r="O322" s="4">
        <f>$A322*_xlfn.NUMBERVALUE('[1]Rate Sheet'!O$172)</f>
        <v>1075.3500000000001</v>
      </c>
      <c r="P322" s="4">
        <f>$A322*_xlfn.NUMBERVALUE('[1]Rate Sheet'!P$172)</f>
        <v>1216.5899999999999</v>
      </c>
    </row>
    <row r="323" spans="1:16" x14ac:dyDescent="0.3">
      <c r="A323" s="2">
        <v>322</v>
      </c>
      <c r="B323" s="4">
        <f>$A323*_xlfn.NUMBERVALUE('[1]Rate Sheet'!B$172)</f>
        <v>476.56</v>
      </c>
      <c r="C323" s="4">
        <f>$A323*_xlfn.NUMBERVALUE('[1]Rate Sheet'!C$172)</f>
        <v>499.1</v>
      </c>
      <c r="D323" s="4">
        <f>$A323*_xlfn.NUMBERVALUE('[1]Rate Sheet'!D$172)</f>
        <v>518.42000000000007</v>
      </c>
      <c r="E323" s="4">
        <f>$A323*_xlfn.NUMBERVALUE('[1]Rate Sheet'!E$172)</f>
        <v>872.62</v>
      </c>
      <c r="F323" s="4">
        <f>$A323*_xlfn.NUMBERVALUE('[1]Rate Sheet'!F$172)</f>
        <v>1745.24</v>
      </c>
      <c r="G323" s="4">
        <f>$A323*_xlfn.NUMBERVALUE('[1]Rate Sheet'!G$172)</f>
        <v>891.94</v>
      </c>
      <c r="H323" s="4">
        <f>$A323*_xlfn.NUMBERVALUE('[1]Rate Sheet'!H$172)</f>
        <v>891.94</v>
      </c>
      <c r="I323" s="4">
        <f>$A323*_xlfn.NUMBERVALUE('[1]Rate Sheet'!I$172)</f>
        <v>1040.06</v>
      </c>
      <c r="J323" s="4">
        <f>$A323*_xlfn.NUMBERVALUE('[1]Rate Sheet'!J$172)</f>
        <v>798.56</v>
      </c>
      <c r="K323" s="4">
        <f>$A323*_xlfn.NUMBERVALUE('[1]Rate Sheet'!K$172)</f>
        <v>1352.4</v>
      </c>
      <c r="L323" s="4">
        <f>$A323*_xlfn.NUMBERVALUE('[1]Rate Sheet'!L$172)</f>
        <v>1239.7</v>
      </c>
      <c r="M323" s="4">
        <f>$A323*_xlfn.NUMBERVALUE('[1]Rate Sheet'!M$172)</f>
        <v>1506.9599999999998</v>
      </c>
      <c r="N323" s="4">
        <f>$A323*_xlfn.NUMBERVALUE('[1]Rate Sheet'!N$172)</f>
        <v>1874.0400000000002</v>
      </c>
      <c r="O323" s="4">
        <f>$A323*_xlfn.NUMBERVALUE('[1]Rate Sheet'!O$172)</f>
        <v>1078.7</v>
      </c>
      <c r="P323" s="4">
        <f>$A323*_xlfn.NUMBERVALUE('[1]Rate Sheet'!P$172)</f>
        <v>1220.3800000000001</v>
      </c>
    </row>
    <row r="324" spans="1:16" x14ac:dyDescent="0.3">
      <c r="A324" s="2">
        <v>323</v>
      </c>
      <c r="B324" s="4">
        <f>$A324*_xlfn.NUMBERVALUE('[1]Rate Sheet'!B$172)</f>
        <v>478.04</v>
      </c>
      <c r="C324" s="4">
        <f>$A324*_xlfn.NUMBERVALUE('[1]Rate Sheet'!C$172)</f>
        <v>500.65000000000003</v>
      </c>
      <c r="D324" s="4">
        <f>$A324*_xlfn.NUMBERVALUE('[1]Rate Sheet'!D$172)</f>
        <v>520.03000000000009</v>
      </c>
      <c r="E324" s="4">
        <f>$A324*_xlfn.NUMBERVALUE('[1]Rate Sheet'!E$172)</f>
        <v>875.33</v>
      </c>
      <c r="F324" s="4">
        <f>$A324*_xlfn.NUMBERVALUE('[1]Rate Sheet'!F$172)</f>
        <v>1750.66</v>
      </c>
      <c r="G324" s="4">
        <f>$A324*_xlfn.NUMBERVALUE('[1]Rate Sheet'!G$172)</f>
        <v>894.71</v>
      </c>
      <c r="H324" s="4">
        <f>$A324*_xlfn.NUMBERVALUE('[1]Rate Sheet'!H$172)</f>
        <v>894.71</v>
      </c>
      <c r="I324" s="4">
        <f>$A324*_xlfn.NUMBERVALUE('[1]Rate Sheet'!I$172)</f>
        <v>1043.29</v>
      </c>
      <c r="J324" s="4">
        <f>$A324*_xlfn.NUMBERVALUE('[1]Rate Sheet'!J$172)</f>
        <v>801.04</v>
      </c>
      <c r="K324" s="4">
        <f>$A324*_xlfn.NUMBERVALUE('[1]Rate Sheet'!K$172)</f>
        <v>1356.6000000000001</v>
      </c>
      <c r="L324" s="4">
        <f>$A324*_xlfn.NUMBERVALUE('[1]Rate Sheet'!L$172)</f>
        <v>1243.55</v>
      </c>
      <c r="M324" s="4">
        <f>$A324*_xlfn.NUMBERVALUE('[1]Rate Sheet'!M$172)</f>
        <v>1511.6399999999999</v>
      </c>
      <c r="N324" s="4">
        <f>$A324*_xlfn.NUMBERVALUE('[1]Rate Sheet'!N$172)</f>
        <v>1879.8600000000001</v>
      </c>
      <c r="O324" s="4">
        <f>$A324*_xlfn.NUMBERVALUE('[1]Rate Sheet'!O$172)</f>
        <v>1082.05</v>
      </c>
      <c r="P324" s="4">
        <f>$A324*_xlfn.NUMBERVALUE('[1]Rate Sheet'!P$172)</f>
        <v>1224.17</v>
      </c>
    </row>
    <row r="325" spans="1:16" x14ac:dyDescent="0.3">
      <c r="A325" s="2">
        <v>324</v>
      </c>
      <c r="B325" s="4">
        <f>$A325*_xlfn.NUMBERVALUE('[1]Rate Sheet'!B$172)</f>
        <v>479.52</v>
      </c>
      <c r="C325" s="4">
        <f>$A325*_xlfn.NUMBERVALUE('[1]Rate Sheet'!C$172)</f>
        <v>502.2</v>
      </c>
      <c r="D325" s="4">
        <f>$A325*_xlfn.NUMBERVALUE('[1]Rate Sheet'!D$172)</f>
        <v>521.64</v>
      </c>
      <c r="E325" s="4">
        <f>$A325*_xlfn.NUMBERVALUE('[1]Rate Sheet'!E$172)</f>
        <v>878.04</v>
      </c>
      <c r="F325" s="4">
        <f>$A325*_xlfn.NUMBERVALUE('[1]Rate Sheet'!F$172)</f>
        <v>1756.08</v>
      </c>
      <c r="G325" s="4">
        <f>$A325*_xlfn.NUMBERVALUE('[1]Rate Sheet'!G$172)</f>
        <v>897.48</v>
      </c>
      <c r="H325" s="4">
        <f>$A325*_xlfn.NUMBERVALUE('[1]Rate Sheet'!H$172)</f>
        <v>897.48</v>
      </c>
      <c r="I325" s="4">
        <f>$A325*_xlfn.NUMBERVALUE('[1]Rate Sheet'!I$172)</f>
        <v>1046.52</v>
      </c>
      <c r="J325" s="4">
        <f>$A325*_xlfn.NUMBERVALUE('[1]Rate Sheet'!J$172)</f>
        <v>803.52</v>
      </c>
      <c r="K325" s="4">
        <f>$A325*_xlfn.NUMBERVALUE('[1]Rate Sheet'!K$172)</f>
        <v>1360.8</v>
      </c>
      <c r="L325" s="4">
        <f>$A325*_xlfn.NUMBERVALUE('[1]Rate Sheet'!L$172)</f>
        <v>1247.4000000000001</v>
      </c>
      <c r="M325" s="4">
        <f>$A325*_xlfn.NUMBERVALUE('[1]Rate Sheet'!M$172)</f>
        <v>1516.32</v>
      </c>
      <c r="N325" s="4">
        <f>$A325*_xlfn.NUMBERVALUE('[1]Rate Sheet'!N$172)</f>
        <v>1885.68</v>
      </c>
      <c r="O325" s="4">
        <f>$A325*_xlfn.NUMBERVALUE('[1]Rate Sheet'!O$172)</f>
        <v>1085.4000000000001</v>
      </c>
      <c r="P325" s="4">
        <f>$A325*_xlfn.NUMBERVALUE('[1]Rate Sheet'!P$172)</f>
        <v>1227.96</v>
      </c>
    </row>
    <row r="326" spans="1:16" x14ac:dyDescent="0.3">
      <c r="A326" s="2">
        <v>325</v>
      </c>
      <c r="B326" s="4">
        <f>$A326*_xlfn.NUMBERVALUE('[1]Rate Sheet'!B$172)</f>
        <v>481</v>
      </c>
      <c r="C326" s="4">
        <f>$A326*_xlfn.NUMBERVALUE('[1]Rate Sheet'!C$172)</f>
        <v>503.75</v>
      </c>
      <c r="D326" s="4">
        <f>$A326*_xlfn.NUMBERVALUE('[1]Rate Sheet'!D$172)</f>
        <v>523.25</v>
      </c>
      <c r="E326" s="4">
        <f>$A326*_xlfn.NUMBERVALUE('[1]Rate Sheet'!E$172)</f>
        <v>880.75</v>
      </c>
      <c r="F326" s="4">
        <f>$A326*_xlfn.NUMBERVALUE('[1]Rate Sheet'!F$172)</f>
        <v>1761.5</v>
      </c>
      <c r="G326" s="4">
        <f>$A326*_xlfn.NUMBERVALUE('[1]Rate Sheet'!G$172)</f>
        <v>900.25</v>
      </c>
      <c r="H326" s="4">
        <f>$A326*_xlfn.NUMBERVALUE('[1]Rate Sheet'!H$172)</f>
        <v>900.25</v>
      </c>
      <c r="I326" s="4">
        <f>$A326*_xlfn.NUMBERVALUE('[1]Rate Sheet'!I$172)</f>
        <v>1049.75</v>
      </c>
      <c r="J326" s="4">
        <f>$A326*_xlfn.NUMBERVALUE('[1]Rate Sheet'!J$172)</f>
        <v>806</v>
      </c>
      <c r="K326" s="4">
        <f>$A326*_xlfn.NUMBERVALUE('[1]Rate Sheet'!K$172)</f>
        <v>1365</v>
      </c>
      <c r="L326" s="4">
        <f>$A326*_xlfn.NUMBERVALUE('[1]Rate Sheet'!L$172)</f>
        <v>1251.25</v>
      </c>
      <c r="M326" s="4">
        <f>$A326*_xlfn.NUMBERVALUE('[1]Rate Sheet'!M$172)</f>
        <v>1521</v>
      </c>
      <c r="N326" s="4">
        <f>$A326*_xlfn.NUMBERVALUE('[1]Rate Sheet'!N$172)</f>
        <v>1891.5</v>
      </c>
      <c r="O326" s="4">
        <f>$A326*_xlfn.NUMBERVALUE('[1]Rate Sheet'!O$172)</f>
        <v>1088.75</v>
      </c>
      <c r="P326" s="4">
        <f>$A326*_xlfn.NUMBERVALUE('[1]Rate Sheet'!P$172)</f>
        <v>1231.75</v>
      </c>
    </row>
    <row r="327" spans="1:16" x14ac:dyDescent="0.3">
      <c r="A327" s="2">
        <v>326</v>
      </c>
      <c r="B327" s="4">
        <f>$A327*_xlfn.NUMBERVALUE('[1]Rate Sheet'!B$172)</f>
        <v>482.48</v>
      </c>
      <c r="C327" s="4">
        <f>$A327*_xlfn.NUMBERVALUE('[1]Rate Sheet'!C$172)</f>
        <v>505.3</v>
      </c>
      <c r="D327" s="4">
        <f>$A327*_xlfn.NUMBERVALUE('[1]Rate Sheet'!D$172)</f>
        <v>524.86</v>
      </c>
      <c r="E327" s="4">
        <f>$A327*_xlfn.NUMBERVALUE('[1]Rate Sheet'!E$172)</f>
        <v>883.46</v>
      </c>
      <c r="F327" s="4">
        <f>$A327*_xlfn.NUMBERVALUE('[1]Rate Sheet'!F$172)</f>
        <v>1766.92</v>
      </c>
      <c r="G327" s="4">
        <f>$A327*_xlfn.NUMBERVALUE('[1]Rate Sheet'!G$172)</f>
        <v>903.02</v>
      </c>
      <c r="H327" s="4">
        <f>$A327*_xlfn.NUMBERVALUE('[1]Rate Sheet'!H$172)</f>
        <v>903.02</v>
      </c>
      <c r="I327" s="4">
        <f>$A327*_xlfn.NUMBERVALUE('[1]Rate Sheet'!I$172)</f>
        <v>1052.98</v>
      </c>
      <c r="J327" s="4">
        <f>$A327*_xlfn.NUMBERVALUE('[1]Rate Sheet'!J$172)</f>
        <v>808.48</v>
      </c>
      <c r="K327" s="4">
        <f>$A327*_xlfn.NUMBERVALUE('[1]Rate Sheet'!K$172)</f>
        <v>1369.2</v>
      </c>
      <c r="L327" s="4">
        <f>$A327*_xlfn.NUMBERVALUE('[1]Rate Sheet'!L$172)</f>
        <v>1255.1000000000001</v>
      </c>
      <c r="M327" s="4">
        <f>$A327*_xlfn.NUMBERVALUE('[1]Rate Sheet'!M$172)</f>
        <v>1525.6799999999998</v>
      </c>
      <c r="N327" s="4">
        <f>$A327*_xlfn.NUMBERVALUE('[1]Rate Sheet'!N$172)</f>
        <v>1897.3200000000002</v>
      </c>
      <c r="O327" s="4">
        <f>$A327*_xlfn.NUMBERVALUE('[1]Rate Sheet'!O$172)</f>
        <v>1092.1000000000001</v>
      </c>
      <c r="P327" s="4">
        <f>$A327*_xlfn.NUMBERVALUE('[1]Rate Sheet'!P$172)</f>
        <v>1235.54</v>
      </c>
    </row>
    <row r="328" spans="1:16" x14ac:dyDescent="0.3">
      <c r="A328" s="2">
        <v>327</v>
      </c>
      <c r="B328" s="4">
        <f>$A328*_xlfn.NUMBERVALUE('[1]Rate Sheet'!B$172)</f>
        <v>483.96</v>
      </c>
      <c r="C328" s="4">
        <f>$A328*_xlfn.NUMBERVALUE('[1]Rate Sheet'!C$172)</f>
        <v>506.85</v>
      </c>
      <c r="D328" s="4">
        <f>$A328*_xlfn.NUMBERVALUE('[1]Rate Sheet'!D$172)</f>
        <v>526.47</v>
      </c>
      <c r="E328" s="4">
        <f>$A328*_xlfn.NUMBERVALUE('[1]Rate Sheet'!E$172)</f>
        <v>886.17</v>
      </c>
      <c r="F328" s="4">
        <f>$A328*_xlfn.NUMBERVALUE('[1]Rate Sheet'!F$172)</f>
        <v>1772.34</v>
      </c>
      <c r="G328" s="4">
        <f>$A328*_xlfn.NUMBERVALUE('[1]Rate Sheet'!G$172)</f>
        <v>905.79</v>
      </c>
      <c r="H328" s="4">
        <f>$A328*_xlfn.NUMBERVALUE('[1]Rate Sheet'!H$172)</f>
        <v>905.79</v>
      </c>
      <c r="I328" s="4">
        <f>$A328*_xlfn.NUMBERVALUE('[1]Rate Sheet'!I$172)</f>
        <v>1056.21</v>
      </c>
      <c r="J328" s="4">
        <f>$A328*_xlfn.NUMBERVALUE('[1]Rate Sheet'!J$172)</f>
        <v>810.96</v>
      </c>
      <c r="K328" s="4">
        <f>$A328*_xlfn.NUMBERVALUE('[1]Rate Sheet'!K$172)</f>
        <v>1373.4</v>
      </c>
      <c r="L328" s="4">
        <f>$A328*_xlfn.NUMBERVALUE('[1]Rate Sheet'!L$172)</f>
        <v>1258.95</v>
      </c>
      <c r="M328" s="4">
        <f>$A328*_xlfn.NUMBERVALUE('[1]Rate Sheet'!M$172)</f>
        <v>1530.36</v>
      </c>
      <c r="N328" s="4">
        <f>$A328*_xlfn.NUMBERVALUE('[1]Rate Sheet'!N$172)</f>
        <v>1903.14</v>
      </c>
      <c r="O328" s="4">
        <f>$A328*_xlfn.NUMBERVALUE('[1]Rate Sheet'!O$172)</f>
        <v>1095.45</v>
      </c>
      <c r="P328" s="4">
        <f>$A328*_xlfn.NUMBERVALUE('[1]Rate Sheet'!P$172)</f>
        <v>1239.33</v>
      </c>
    </row>
    <row r="329" spans="1:16" x14ac:dyDescent="0.3">
      <c r="A329" s="2">
        <v>328</v>
      </c>
      <c r="B329" s="4">
        <f>$A329*_xlfn.NUMBERVALUE('[1]Rate Sheet'!B$172)</f>
        <v>485.44</v>
      </c>
      <c r="C329" s="4">
        <f>$A329*_xlfn.NUMBERVALUE('[1]Rate Sheet'!C$172)</f>
        <v>508.40000000000003</v>
      </c>
      <c r="D329" s="4">
        <f>$A329*_xlfn.NUMBERVALUE('[1]Rate Sheet'!D$172)</f>
        <v>528.08000000000004</v>
      </c>
      <c r="E329" s="4">
        <f>$A329*_xlfn.NUMBERVALUE('[1]Rate Sheet'!E$172)</f>
        <v>888.88</v>
      </c>
      <c r="F329" s="4">
        <f>$A329*_xlfn.NUMBERVALUE('[1]Rate Sheet'!F$172)</f>
        <v>1777.76</v>
      </c>
      <c r="G329" s="4">
        <f>$A329*_xlfn.NUMBERVALUE('[1]Rate Sheet'!G$172)</f>
        <v>908.56000000000006</v>
      </c>
      <c r="H329" s="4">
        <f>$A329*_xlfn.NUMBERVALUE('[1]Rate Sheet'!H$172)</f>
        <v>908.56000000000006</v>
      </c>
      <c r="I329" s="4">
        <f>$A329*_xlfn.NUMBERVALUE('[1]Rate Sheet'!I$172)</f>
        <v>1059.44</v>
      </c>
      <c r="J329" s="4">
        <f>$A329*_xlfn.NUMBERVALUE('[1]Rate Sheet'!J$172)</f>
        <v>813.43999999999994</v>
      </c>
      <c r="K329" s="4">
        <f>$A329*_xlfn.NUMBERVALUE('[1]Rate Sheet'!K$172)</f>
        <v>1377.6000000000001</v>
      </c>
      <c r="L329" s="4">
        <f>$A329*_xlfn.NUMBERVALUE('[1]Rate Sheet'!L$172)</f>
        <v>1262.8</v>
      </c>
      <c r="M329" s="4">
        <f>$A329*_xlfn.NUMBERVALUE('[1]Rate Sheet'!M$172)</f>
        <v>1535.04</v>
      </c>
      <c r="N329" s="4">
        <f>$A329*_xlfn.NUMBERVALUE('[1]Rate Sheet'!N$172)</f>
        <v>1908.96</v>
      </c>
      <c r="O329" s="4">
        <f>$A329*_xlfn.NUMBERVALUE('[1]Rate Sheet'!O$172)</f>
        <v>1098.8</v>
      </c>
      <c r="P329" s="4">
        <f>$A329*_xlfn.NUMBERVALUE('[1]Rate Sheet'!P$172)</f>
        <v>1243.1200000000001</v>
      </c>
    </row>
    <row r="330" spans="1:16" x14ac:dyDescent="0.3">
      <c r="A330" s="2">
        <v>329</v>
      </c>
      <c r="B330" s="4">
        <f>$A330*_xlfn.NUMBERVALUE('[1]Rate Sheet'!B$172)</f>
        <v>486.92</v>
      </c>
      <c r="C330" s="4">
        <f>$A330*_xlfn.NUMBERVALUE('[1]Rate Sheet'!C$172)</f>
        <v>509.95</v>
      </c>
      <c r="D330" s="4">
        <f>$A330*_xlfn.NUMBERVALUE('[1]Rate Sheet'!D$172)</f>
        <v>529.69000000000005</v>
      </c>
      <c r="E330" s="4">
        <f>$A330*_xlfn.NUMBERVALUE('[1]Rate Sheet'!E$172)</f>
        <v>891.59</v>
      </c>
      <c r="F330" s="4">
        <f>$A330*_xlfn.NUMBERVALUE('[1]Rate Sheet'!F$172)</f>
        <v>1783.18</v>
      </c>
      <c r="G330" s="4">
        <f>$A330*_xlfn.NUMBERVALUE('[1]Rate Sheet'!G$172)</f>
        <v>911.33</v>
      </c>
      <c r="H330" s="4">
        <f>$A330*_xlfn.NUMBERVALUE('[1]Rate Sheet'!H$172)</f>
        <v>911.33</v>
      </c>
      <c r="I330" s="4">
        <f>$A330*_xlfn.NUMBERVALUE('[1]Rate Sheet'!I$172)</f>
        <v>1062.67</v>
      </c>
      <c r="J330" s="4">
        <f>$A330*_xlfn.NUMBERVALUE('[1]Rate Sheet'!J$172)</f>
        <v>815.92</v>
      </c>
      <c r="K330" s="4">
        <f>$A330*_xlfn.NUMBERVALUE('[1]Rate Sheet'!K$172)</f>
        <v>1381.8</v>
      </c>
      <c r="L330" s="4">
        <f>$A330*_xlfn.NUMBERVALUE('[1]Rate Sheet'!L$172)</f>
        <v>1266.6500000000001</v>
      </c>
      <c r="M330" s="4">
        <f>$A330*_xlfn.NUMBERVALUE('[1]Rate Sheet'!M$172)</f>
        <v>1539.7199999999998</v>
      </c>
      <c r="N330" s="4">
        <f>$A330*_xlfn.NUMBERVALUE('[1]Rate Sheet'!N$172)</f>
        <v>1914.7800000000002</v>
      </c>
      <c r="O330" s="4">
        <f>$A330*_xlfn.NUMBERVALUE('[1]Rate Sheet'!O$172)</f>
        <v>1102.1500000000001</v>
      </c>
      <c r="P330" s="4">
        <f>$A330*_xlfn.NUMBERVALUE('[1]Rate Sheet'!P$172)</f>
        <v>1246.9100000000001</v>
      </c>
    </row>
    <row r="331" spans="1:16" x14ac:dyDescent="0.3">
      <c r="A331" s="2">
        <v>330</v>
      </c>
      <c r="B331" s="4">
        <f>$A331*_xlfn.NUMBERVALUE('[1]Rate Sheet'!B$172)</f>
        <v>488.4</v>
      </c>
      <c r="C331" s="4">
        <f>$A331*_xlfn.NUMBERVALUE('[1]Rate Sheet'!C$172)</f>
        <v>511.5</v>
      </c>
      <c r="D331" s="4">
        <f>$A331*_xlfn.NUMBERVALUE('[1]Rate Sheet'!D$172)</f>
        <v>531.30000000000007</v>
      </c>
      <c r="E331" s="4">
        <f>$A331*_xlfn.NUMBERVALUE('[1]Rate Sheet'!E$172)</f>
        <v>894.3</v>
      </c>
      <c r="F331" s="4">
        <f>$A331*_xlfn.NUMBERVALUE('[1]Rate Sheet'!F$172)</f>
        <v>1788.6</v>
      </c>
      <c r="G331" s="4">
        <f>$A331*_xlfn.NUMBERVALUE('[1]Rate Sheet'!G$172)</f>
        <v>914.1</v>
      </c>
      <c r="H331" s="4">
        <f>$A331*_xlfn.NUMBERVALUE('[1]Rate Sheet'!H$172)</f>
        <v>914.1</v>
      </c>
      <c r="I331" s="4">
        <f>$A331*_xlfn.NUMBERVALUE('[1]Rate Sheet'!I$172)</f>
        <v>1065.9000000000001</v>
      </c>
      <c r="J331" s="4">
        <f>$A331*_xlfn.NUMBERVALUE('[1]Rate Sheet'!J$172)</f>
        <v>818.4</v>
      </c>
      <c r="K331" s="4">
        <f>$A331*_xlfn.NUMBERVALUE('[1]Rate Sheet'!K$172)</f>
        <v>1386</v>
      </c>
      <c r="L331" s="4">
        <f>$A331*_xlfn.NUMBERVALUE('[1]Rate Sheet'!L$172)</f>
        <v>1270.5</v>
      </c>
      <c r="M331" s="4">
        <f>$A331*_xlfn.NUMBERVALUE('[1]Rate Sheet'!M$172)</f>
        <v>1544.3999999999999</v>
      </c>
      <c r="N331" s="4">
        <f>$A331*_xlfn.NUMBERVALUE('[1]Rate Sheet'!N$172)</f>
        <v>1920.6000000000001</v>
      </c>
      <c r="O331" s="4">
        <f>$A331*_xlfn.NUMBERVALUE('[1]Rate Sheet'!O$172)</f>
        <v>1105.5</v>
      </c>
      <c r="P331" s="4">
        <f>$A331*_xlfn.NUMBERVALUE('[1]Rate Sheet'!P$172)</f>
        <v>1250.7</v>
      </c>
    </row>
    <row r="332" spans="1:16" x14ac:dyDescent="0.3">
      <c r="A332" s="2">
        <v>331</v>
      </c>
      <c r="B332" s="4">
        <f>$A332*_xlfn.NUMBERVALUE('[1]Rate Sheet'!B$172)</f>
        <v>489.88</v>
      </c>
      <c r="C332" s="4">
        <f>$A332*_xlfn.NUMBERVALUE('[1]Rate Sheet'!C$172)</f>
        <v>513.05000000000007</v>
      </c>
      <c r="D332" s="4">
        <f>$A332*_xlfn.NUMBERVALUE('[1]Rate Sheet'!D$172)</f>
        <v>532.91000000000008</v>
      </c>
      <c r="E332" s="4">
        <f>$A332*_xlfn.NUMBERVALUE('[1]Rate Sheet'!E$172)</f>
        <v>897.01</v>
      </c>
      <c r="F332" s="4">
        <f>$A332*_xlfn.NUMBERVALUE('[1]Rate Sheet'!F$172)</f>
        <v>1794.02</v>
      </c>
      <c r="G332" s="4">
        <f>$A332*_xlfn.NUMBERVALUE('[1]Rate Sheet'!G$172)</f>
        <v>916.87</v>
      </c>
      <c r="H332" s="4">
        <f>$A332*_xlfn.NUMBERVALUE('[1]Rate Sheet'!H$172)</f>
        <v>916.87</v>
      </c>
      <c r="I332" s="4">
        <f>$A332*_xlfn.NUMBERVALUE('[1]Rate Sheet'!I$172)</f>
        <v>1069.1299999999999</v>
      </c>
      <c r="J332" s="4">
        <f>$A332*_xlfn.NUMBERVALUE('[1]Rate Sheet'!J$172)</f>
        <v>820.88</v>
      </c>
      <c r="K332" s="4">
        <f>$A332*_xlfn.NUMBERVALUE('[1]Rate Sheet'!K$172)</f>
        <v>1390.2</v>
      </c>
      <c r="L332" s="4">
        <f>$A332*_xlfn.NUMBERVALUE('[1]Rate Sheet'!L$172)</f>
        <v>1274.3500000000001</v>
      </c>
      <c r="M332" s="4">
        <f>$A332*_xlfn.NUMBERVALUE('[1]Rate Sheet'!M$172)</f>
        <v>1549.08</v>
      </c>
      <c r="N332" s="4">
        <f>$A332*_xlfn.NUMBERVALUE('[1]Rate Sheet'!N$172)</f>
        <v>1926.42</v>
      </c>
      <c r="O332" s="4">
        <f>$A332*_xlfn.NUMBERVALUE('[1]Rate Sheet'!O$172)</f>
        <v>1108.8500000000001</v>
      </c>
      <c r="P332" s="4">
        <f>$A332*_xlfn.NUMBERVALUE('[1]Rate Sheet'!P$172)</f>
        <v>1254.49</v>
      </c>
    </row>
    <row r="333" spans="1:16" x14ac:dyDescent="0.3">
      <c r="A333" s="2">
        <v>332</v>
      </c>
      <c r="B333" s="4">
        <f>$A333*_xlfn.NUMBERVALUE('[1]Rate Sheet'!B$172)</f>
        <v>491.36</v>
      </c>
      <c r="C333" s="4">
        <f>$A333*_xlfn.NUMBERVALUE('[1]Rate Sheet'!C$172)</f>
        <v>514.6</v>
      </c>
      <c r="D333" s="4">
        <f>$A333*_xlfn.NUMBERVALUE('[1]Rate Sheet'!D$172)</f>
        <v>534.52</v>
      </c>
      <c r="E333" s="4">
        <f>$A333*_xlfn.NUMBERVALUE('[1]Rate Sheet'!E$172)</f>
        <v>899.72</v>
      </c>
      <c r="F333" s="4">
        <f>$A333*_xlfn.NUMBERVALUE('[1]Rate Sheet'!F$172)</f>
        <v>1799.44</v>
      </c>
      <c r="G333" s="4">
        <f>$A333*_xlfn.NUMBERVALUE('[1]Rate Sheet'!G$172)</f>
        <v>919.64</v>
      </c>
      <c r="H333" s="4">
        <f>$A333*_xlfn.NUMBERVALUE('[1]Rate Sheet'!H$172)</f>
        <v>919.64</v>
      </c>
      <c r="I333" s="4">
        <f>$A333*_xlfn.NUMBERVALUE('[1]Rate Sheet'!I$172)</f>
        <v>1072.3599999999999</v>
      </c>
      <c r="J333" s="4">
        <f>$A333*_xlfn.NUMBERVALUE('[1]Rate Sheet'!J$172)</f>
        <v>823.36</v>
      </c>
      <c r="K333" s="4">
        <f>$A333*_xlfn.NUMBERVALUE('[1]Rate Sheet'!K$172)</f>
        <v>1394.4</v>
      </c>
      <c r="L333" s="4">
        <f>$A333*_xlfn.NUMBERVALUE('[1]Rate Sheet'!L$172)</f>
        <v>1278.2</v>
      </c>
      <c r="M333" s="4">
        <f>$A333*_xlfn.NUMBERVALUE('[1]Rate Sheet'!M$172)</f>
        <v>1553.76</v>
      </c>
      <c r="N333" s="4">
        <f>$A333*_xlfn.NUMBERVALUE('[1]Rate Sheet'!N$172)</f>
        <v>1932.24</v>
      </c>
      <c r="O333" s="4">
        <f>$A333*_xlfn.NUMBERVALUE('[1]Rate Sheet'!O$172)</f>
        <v>1112.2</v>
      </c>
      <c r="P333" s="4">
        <f>$A333*_xlfn.NUMBERVALUE('[1]Rate Sheet'!P$172)</f>
        <v>1258.28</v>
      </c>
    </row>
    <row r="334" spans="1:16" x14ac:dyDescent="0.3">
      <c r="A334" s="2">
        <v>333</v>
      </c>
      <c r="B334" s="4">
        <f>$A334*_xlfn.NUMBERVALUE('[1]Rate Sheet'!B$172)</f>
        <v>492.84</v>
      </c>
      <c r="C334" s="4">
        <f>$A334*_xlfn.NUMBERVALUE('[1]Rate Sheet'!C$172)</f>
        <v>516.15</v>
      </c>
      <c r="D334" s="4">
        <f>$A334*_xlfn.NUMBERVALUE('[1]Rate Sheet'!D$172)</f>
        <v>536.13</v>
      </c>
      <c r="E334" s="4">
        <f>$A334*_xlfn.NUMBERVALUE('[1]Rate Sheet'!E$172)</f>
        <v>902.43</v>
      </c>
      <c r="F334" s="4">
        <f>$A334*_xlfn.NUMBERVALUE('[1]Rate Sheet'!F$172)</f>
        <v>1804.86</v>
      </c>
      <c r="G334" s="4">
        <f>$A334*_xlfn.NUMBERVALUE('[1]Rate Sheet'!G$172)</f>
        <v>922.41</v>
      </c>
      <c r="H334" s="4">
        <f>$A334*_xlfn.NUMBERVALUE('[1]Rate Sheet'!H$172)</f>
        <v>922.41</v>
      </c>
      <c r="I334" s="4">
        <f>$A334*_xlfn.NUMBERVALUE('[1]Rate Sheet'!I$172)</f>
        <v>1075.5899999999999</v>
      </c>
      <c r="J334" s="4">
        <f>$A334*_xlfn.NUMBERVALUE('[1]Rate Sheet'!J$172)</f>
        <v>825.84</v>
      </c>
      <c r="K334" s="4">
        <f>$A334*_xlfn.NUMBERVALUE('[1]Rate Sheet'!K$172)</f>
        <v>1398.6000000000001</v>
      </c>
      <c r="L334" s="4">
        <f>$A334*_xlfn.NUMBERVALUE('[1]Rate Sheet'!L$172)</f>
        <v>1282.05</v>
      </c>
      <c r="M334" s="4">
        <f>$A334*_xlfn.NUMBERVALUE('[1]Rate Sheet'!M$172)</f>
        <v>1558.4399999999998</v>
      </c>
      <c r="N334" s="4">
        <f>$A334*_xlfn.NUMBERVALUE('[1]Rate Sheet'!N$172)</f>
        <v>1938.0600000000002</v>
      </c>
      <c r="O334" s="4">
        <f>$A334*_xlfn.NUMBERVALUE('[1]Rate Sheet'!O$172)</f>
        <v>1115.55</v>
      </c>
      <c r="P334" s="4">
        <f>$A334*_xlfn.NUMBERVALUE('[1]Rate Sheet'!P$172)</f>
        <v>1262.07</v>
      </c>
    </row>
    <row r="335" spans="1:16" x14ac:dyDescent="0.3">
      <c r="A335" s="2">
        <v>334</v>
      </c>
      <c r="B335" s="4">
        <f>$A335*_xlfn.NUMBERVALUE('[1]Rate Sheet'!B$172)</f>
        <v>494.32</v>
      </c>
      <c r="C335" s="4">
        <f>$A335*_xlfn.NUMBERVALUE('[1]Rate Sheet'!C$172)</f>
        <v>517.70000000000005</v>
      </c>
      <c r="D335" s="4">
        <f>$A335*_xlfn.NUMBERVALUE('[1]Rate Sheet'!D$172)</f>
        <v>537.74</v>
      </c>
      <c r="E335" s="4">
        <f>$A335*_xlfn.NUMBERVALUE('[1]Rate Sheet'!E$172)</f>
        <v>905.14</v>
      </c>
      <c r="F335" s="4">
        <f>$A335*_xlfn.NUMBERVALUE('[1]Rate Sheet'!F$172)</f>
        <v>1810.28</v>
      </c>
      <c r="G335" s="4">
        <f>$A335*_xlfn.NUMBERVALUE('[1]Rate Sheet'!G$172)</f>
        <v>925.18</v>
      </c>
      <c r="H335" s="4">
        <f>$A335*_xlfn.NUMBERVALUE('[1]Rate Sheet'!H$172)</f>
        <v>925.18</v>
      </c>
      <c r="I335" s="4">
        <f>$A335*_xlfn.NUMBERVALUE('[1]Rate Sheet'!I$172)</f>
        <v>1078.82</v>
      </c>
      <c r="J335" s="4">
        <f>$A335*_xlfn.NUMBERVALUE('[1]Rate Sheet'!J$172)</f>
        <v>828.32</v>
      </c>
      <c r="K335" s="4">
        <f>$A335*_xlfn.NUMBERVALUE('[1]Rate Sheet'!K$172)</f>
        <v>1402.8</v>
      </c>
      <c r="L335" s="4">
        <f>$A335*_xlfn.NUMBERVALUE('[1]Rate Sheet'!L$172)</f>
        <v>1285.9000000000001</v>
      </c>
      <c r="M335" s="4">
        <f>$A335*_xlfn.NUMBERVALUE('[1]Rate Sheet'!M$172)</f>
        <v>1563.12</v>
      </c>
      <c r="N335" s="4">
        <f>$A335*_xlfn.NUMBERVALUE('[1]Rate Sheet'!N$172)</f>
        <v>1943.88</v>
      </c>
      <c r="O335" s="4">
        <f>$A335*_xlfn.NUMBERVALUE('[1]Rate Sheet'!O$172)</f>
        <v>1118.9000000000001</v>
      </c>
      <c r="P335" s="4">
        <f>$A335*_xlfn.NUMBERVALUE('[1]Rate Sheet'!P$172)</f>
        <v>1265.8599999999999</v>
      </c>
    </row>
    <row r="336" spans="1:16" x14ac:dyDescent="0.3">
      <c r="A336" s="2">
        <v>335</v>
      </c>
      <c r="B336" s="4">
        <f>$A336*_xlfn.NUMBERVALUE('[1]Rate Sheet'!B$172)</f>
        <v>495.8</v>
      </c>
      <c r="C336" s="4">
        <f>$A336*_xlfn.NUMBERVALUE('[1]Rate Sheet'!C$172)</f>
        <v>519.25</v>
      </c>
      <c r="D336" s="4">
        <f>$A336*_xlfn.NUMBERVALUE('[1]Rate Sheet'!D$172)</f>
        <v>539.35</v>
      </c>
      <c r="E336" s="4">
        <f>$A336*_xlfn.NUMBERVALUE('[1]Rate Sheet'!E$172)</f>
        <v>907.85</v>
      </c>
      <c r="F336" s="4">
        <f>$A336*_xlfn.NUMBERVALUE('[1]Rate Sheet'!F$172)</f>
        <v>1815.7</v>
      </c>
      <c r="G336" s="4">
        <f>$A336*_xlfn.NUMBERVALUE('[1]Rate Sheet'!G$172)</f>
        <v>927.95</v>
      </c>
      <c r="H336" s="4">
        <f>$A336*_xlfn.NUMBERVALUE('[1]Rate Sheet'!H$172)</f>
        <v>927.95</v>
      </c>
      <c r="I336" s="4">
        <f>$A336*_xlfn.NUMBERVALUE('[1]Rate Sheet'!I$172)</f>
        <v>1082.05</v>
      </c>
      <c r="J336" s="4">
        <f>$A336*_xlfn.NUMBERVALUE('[1]Rate Sheet'!J$172)</f>
        <v>830.8</v>
      </c>
      <c r="K336" s="4">
        <f>$A336*_xlfn.NUMBERVALUE('[1]Rate Sheet'!K$172)</f>
        <v>1407</v>
      </c>
      <c r="L336" s="4">
        <f>$A336*_xlfn.NUMBERVALUE('[1]Rate Sheet'!L$172)</f>
        <v>1289.75</v>
      </c>
      <c r="M336" s="4">
        <f>$A336*_xlfn.NUMBERVALUE('[1]Rate Sheet'!M$172)</f>
        <v>1567.8</v>
      </c>
      <c r="N336" s="4">
        <f>$A336*_xlfn.NUMBERVALUE('[1]Rate Sheet'!N$172)</f>
        <v>1949.7</v>
      </c>
      <c r="O336" s="4">
        <f>$A336*_xlfn.NUMBERVALUE('[1]Rate Sheet'!O$172)</f>
        <v>1122.25</v>
      </c>
      <c r="P336" s="4">
        <f>$A336*_xlfn.NUMBERVALUE('[1]Rate Sheet'!P$172)</f>
        <v>1269.6500000000001</v>
      </c>
    </row>
    <row r="337" spans="1:16" x14ac:dyDescent="0.3">
      <c r="A337" s="2">
        <v>336</v>
      </c>
      <c r="B337" s="4">
        <f>$A337*_xlfn.NUMBERVALUE('[1]Rate Sheet'!B$172)</f>
        <v>497.28</v>
      </c>
      <c r="C337" s="4">
        <f>$A337*_xlfn.NUMBERVALUE('[1]Rate Sheet'!C$172)</f>
        <v>520.80000000000007</v>
      </c>
      <c r="D337" s="4">
        <f>$A337*_xlfn.NUMBERVALUE('[1]Rate Sheet'!D$172)</f>
        <v>540.96</v>
      </c>
      <c r="E337" s="4">
        <f>$A337*_xlfn.NUMBERVALUE('[1]Rate Sheet'!E$172)</f>
        <v>910.56</v>
      </c>
      <c r="F337" s="4">
        <f>$A337*_xlfn.NUMBERVALUE('[1]Rate Sheet'!F$172)</f>
        <v>1821.12</v>
      </c>
      <c r="G337" s="4">
        <f>$A337*_xlfn.NUMBERVALUE('[1]Rate Sheet'!G$172)</f>
        <v>930.72</v>
      </c>
      <c r="H337" s="4">
        <f>$A337*_xlfn.NUMBERVALUE('[1]Rate Sheet'!H$172)</f>
        <v>930.72</v>
      </c>
      <c r="I337" s="4">
        <f>$A337*_xlfn.NUMBERVALUE('[1]Rate Sheet'!I$172)</f>
        <v>1085.28</v>
      </c>
      <c r="J337" s="4">
        <f>$A337*_xlfn.NUMBERVALUE('[1]Rate Sheet'!J$172)</f>
        <v>833.28</v>
      </c>
      <c r="K337" s="4">
        <f>$A337*_xlfn.NUMBERVALUE('[1]Rate Sheet'!K$172)</f>
        <v>1411.2</v>
      </c>
      <c r="L337" s="4">
        <f>$A337*_xlfn.NUMBERVALUE('[1]Rate Sheet'!L$172)</f>
        <v>1293.6000000000001</v>
      </c>
      <c r="M337" s="4">
        <f>$A337*_xlfn.NUMBERVALUE('[1]Rate Sheet'!M$172)</f>
        <v>1572.48</v>
      </c>
      <c r="N337" s="4">
        <f>$A337*_xlfn.NUMBERVALUE('[1]Rate Sheet'!N$172)</f>
        <v>1955.52</v>
      </c>
      <c r="O337" s="4">
        <f>$A337*_xlfn.NUMBERVALUE('[1]Rate Sheet'!O$172)</f>
        <v>1125.6000000000001</v>
      </c>
      <c r="P337" s="4">
        <f>$A337*_xlfn.NUMBERVALUE('[1]Rate Sheet'!P$172)</f>
        <v>1273.44</v>
      </c>
    </row>
    <row r="338" spans="1:16" x14ac:dyDescent="0.3">
      <c r="A338" s="2">
        <v>337</v>
      </c>
      <c r="B338" s="4">
        <f>$A338*_xlfn.NUMBERVALUE('[1]Rate Sheet'!B$172)</f>
        <v>498.76</v>
      </c>
      <c r="C338" s="4">
        <f>$A338*_xlfn.NUMBERVALUE('[1]Rate Sheet'!C$172)</f>
        <v>522.35</v>
      </c>
      <c r="D338" s="4">
        <f>$A338*_xlfn.NUMBERVALUE('[1]Rate Sheet'!D$172)</f>
        <v>542.57000000000005</v>
      </c>
      <c r="E338" s="4">
        <f>$A338*_xlfn.NUMBERVALUE('[1]Rate Sheet'!E$172)</f>
        <v>913.27</v>
      </c>
      <c r="F338" s="4">
        <f>$A338*_xlfn.NUMBERVALUE('[1]Rate Sheet'!F$172)</f>
        <v>1826.54</v>
      </c>
      <c r="G338" s="4">
        <f>$A338*_xlfn.NUMBERVALUE('[1]Rate Sheet'!G$172)</f>
        <v>933.49</v>
      </c>
      <c r="H338" s="4">
        <f>$A338*_xlfn.NUMBERVALUE('[1]Rate Sheet'!H$172)</f>
        <v>933.49</v>
      </c>
      <c r="I338" s="4">
        <f>$A338*_xlfn.NUMBERVALUE('[1]Rate Sheet'!I$172)</f>
        <v>1088.51</v>
      </c>
      <c r="J338" s="4">
        <f>$A338*_xlfn.NUMBERVALUE('[1]Rate Sheet'!J$172)</f>
        <v>835.76</v>
      </c>
      <c r="K338" s="4">
        <f>$A338*_xlfn.NUMBERVALUE('[1]Rate Sheet'!K$172)</f>
        <v>1415.4</v>
      </c>
      <c r="L338" s="4">
        <f>$A338*_xlfn.NUMBERVALUE('[1]Rate Sheet'!L$172)</f>
        <v>1297.45</v>
      </c>
      <c r="M338" s="4">
        <f>$A338*_xlfn.NUMBERVALUE('[1]Rate Sheet'!M$172)</f>
        <v>1577.1599999999999</v>
      </c>
      <c r="N338" s="4">
        <f>$A338*_xlfn.NUMBERVALUE('[1]Rate Sheet'!N$172)</f>
        <v>1961.3400000000001</v>
      </c>
      <c r="O338" s="4">
        <f>$A338*_xlfn.NUMBERVALUE('[1]Rate Sheet'!O$172)</f>
        <v>1128.95</v>
      </c>
      <c r="P338" s="4">
        <f>$A338*_xlfn.NUMBERVALUE('[1]Rate Sheet'!P$172)</f>
        <v>1277.23</v>
      </c>
    </row>
    <row r="339" spans="1:16" x14ac:dyDescent="0.3">
      <c r="A339" s="2">
        <v>338</v>
      </c>
      <c r="B339" s="4">
        <f>$A339*_xlfn.NUMBERVALUE('[1]Rate Sheet'!B$172)</f>
        <v>500.24</v>
      </c>
      <c r="C339" s="4">
        <f>$A339*_xlfn.NUMBERVALUE('[1]Rate Sheet'!C$172)</f>
        <v>523.9</v>
      </c>
      <c r="D339" s="4">
        <f>$A339*_xlfn.NUMBERVALUE('[1]Rate Sheet'!D$172)</f>
        <v>544.18000000000006</v>
      </c>
      <c r="E339" s="4">
        <f>$A339*_xlfn.NUMBERVALUE('[1]Rate Sheet'!E$172)</f>
        <v>915.98</v>
      </c>
      <c r="F339" s="4">
        <f>$A339*_xlfn.NUMBERVALUE('[1]Rate Sheet'!F$172)</f>
        <v>1831.96</v>
      </c>
      <c r="G339" s="4">
        <f>$A339*_xlfn.NUMBERVALUE('[1]Rate Sheet'!G$172)</f>
        <v>936.26</v>
      </c>
      <c r="H339" s="4">
        <f>$A339*_xlfn.NUMBERVALUE('[1]Rate Sheet'!H$172)</f>
        <v>936.26</v>
      </c>
      <c r="I339" s="4">
        <f>$A339*_xlfn.NUMBERVALUE('[1]Rate Sheet'!I$172)</f>
        <v>1091.74</v>
      </c>
      <c r="J339" s="4">
        <f>$A339*_xlfn.NUMBERVALUE('[1]Rate Sheet'!J$172)</f>
        <v>838.24</v>
      </c>
      <c r="K339" s="4">
        <f>$A339*_xlfn.NUMBERVALUE('[1]Rate Sheet'!K$172)</f>
        <v>1419.6000000000001</v>
      </c>
      <c r="L339" s="4">
        <f>$A339*_xlfn.NUMBERVALUE('[1]Rate Sheet'!L$172)</f>
        <v>1301.3</v>
      </c>
      <c r="M339" s="4">
        <f>$A339*_xlfn.NUMBERVALUE('[1]Rate Sheet'!M$172)</f>
        <v>1581.84</v>
      </c>
      <c r="N339" s="4">
        <f>$A339*_xlfn.NUMBERVALUE('[1]Rate Sheet'!N$172)</f>
        <v>1967.16</v>
      </c>
      <c r="O339" s="4">
        <f>$A339*_xlfn.NUMBERVALUE('[1]Rate Sheet'!O$172)</f>
        <v>1132.3</v>
      </c>
      <c r="P339" s="4">
        <f>$A339*_xlfn.NUMBERVALUE('[1]Rate Sheet'!P$172)</f>
        <v>1281.02</v>
      </c>
    </row>
    <row r="340" spans="1:16" x14ac:dyDescent="0.3">
      <c r="A340" s="2">
        <v>339</v>
      </c>
      <c r="B340" s="4">
        <f>$A340*_xlfn.NUMBERVALUE('[1]Rate Sheet'!B$172)</f>
        <v>501.71999999999997</v>
      </c>
      <c r="C340" s="4">
        <f>$A340*_xlfn.NUMBERVALUE('[1]Rate Sheet'!C$172)</f>
        <v>525.45000000000005</v>
      </c>
      <c r="D340" s="4">
        <f>$A340*_xlfn.NUMBERVALUE('[1]Rate Sheet'!D$172)</f>
        <v>545.79000000000008</v>
      </c>
      <c r="E340" s="4">
        <f>$A340*_xlfn.NUMBERVALUE('[1]Rate Sheet'!E$172)</f>
        <v>918.68999999999994</v>
      </c>
      <c r="F340" s="4">
        <f>$A340*_xlfn.NUMBERVALUE('[1]Rate Sheet'!F$172)</f>
        <v>1837.3799999999999</v>
      </c>
      <c r="G340" s="4">
        <f>$A340*_xlfn.NUMBERVALUE('[1]Rate Sheet'!G$172)</f>
        <v>939.03</v>
      </c>
      <c r="H340" s="4">
        <f>$A340*_xlfn.NUMBERVALUE('[1]Rate Sheet'!H$172)</f>
        <v>939.03</v>
      </c>
      <c r="I340" s="4">
        <f>$A340*_xlfn.NUMBERVALUE('[1]Rate Sheet'!I$172)</f>
        <v>1094.97</v>
      </c>
      <c r="J340" s="4">
        <f>$A340*_xlfn.NUMBERVALUE('[1]Rate Sheet'!J$172)</f>
        <v>840.72</v>
      </c>
      <c r="K340" s="4">
        <f>$A340*_xlfn.NUMBERVALUE('[1]Rate Sheet'!K$172)</f>
        <v>1423.8</v>
      </c>
      <c r="L340" s="4">
        <f>$A340*_xlfn.NUMBERVALUE('[1]Rate Sheet'!L$172)</f>
        <v>1305.1500000000001</v>
      </c>
      <c r="M340" s="4">
        <f>$A340*_xlfn.NUMBERVALUE('[1]Rate Sheet'!M$172)</f>
        <v>1586.52</v>
      </c>
      <c r="N340" s="4">
        <f>$A340*_xlfn.NUMBERVALUE('[1]Rate Sheet'!N$172)</f>
        <v>1972.98</v>
      </c>
      <c r="O340" s="4">
        <f>$A340*_xlfn.NUMBERVALUE('[1]Rate Sheet'!O$172)</f>
        <v>1135.6500000000001</v>
      </c>
      <c r="P340" s="4">
        <f>$A340*_xlfn.NUMBERVALUE('[1]Rate Sheet'!P$172)</f>
        <v>1284.81</v>
      </c>
    </row>
    <row r="341" spans="1:16" x14ac:dyDescent="0.3">
      <c r="A341" s="2">
        <v>340</v>
      </c>
      <c r="B341" s="4">
        <f>$A341*_xlfn.NUMBERVALUE('[1]Rate Sheet'!B$172)</f>
        <v>503.2</v>
      </c>
      <c r="C341" s="4">
        <f>$A341*_xlfn.NUMBERVALUE('[1]Rate Sheet'!C$172)</f>
        <v>527</v>
      </c>
      <c r="D341" s="4">
        <f>$A341*_xlfn.NUMBERVALUE('[1]Rate Sheet'!D$172)</f>
        <v>547.4</v>
      </c>
      <c r="E341" s="4">
        <f>$A341*_xlfn.NUMBERVALUE('[1]Rate Sheet'!E$172)</f>
        <v>921.4</v>
      </c>
      <c r="F341" s="4">
        <f>$A341*_xlfn.NUMBERVALUE('[1]Rate Sheet'!F$172)</f>
        <v>1842.8</v>
      </c>
      <c r="G341" s="4">
        <f>$A341*_xlfn.NUMBERVALUE('[1]Rate Sheet'!G$172)</f>
        <v>941.8</v>
      </c>
      <c r="H341" s="4">
        <f>$A341*_xlfn.NUMBERVALUE('[1]Rate Sheet'!H$172)</f>
        <v>941.8</v>
      </c>
      <c r="I341" s="4">
        <f>$A341*_xlfn.NUMBERVALUE('[1]Rate Sheet'!I$172)</f>
        <v>1098.2</v>
      </c>
      <c r="J341" s="4">
        <f>$A341*_xlfn.NUMBERVALUE('[1]Rate Sheet'!J$172)</f>
        <v>843.2</v>
      </c>
      <c r="K341" s="4">
        <f>$A341*_xlfn.NUMBERVALUE('[1]Rate Sheet'!K$172)</f>
        <v>1428</v>
      </c>
      <c r="L341" s="4">
        <f>$A341*_xlfn.NUMBERVALUE('[1]Rate Sheet'!L$172)</f>
        <v>1309</v>
      </c>
      <c r="M341" s="4">
        <f>$A341*_xlfn.NUMBERVALUE('[1]Rate Sheet'!M$172)</f>
        <v>1591.1999999999998</v>
      </c>
      <c r="N341" s="4">
        <f>$A341*_xlfn.NUMBERVALUE('[1]Rate Sheet'!N$172)</f>
        <v>1978.8000000000002</v>
      </c>
      <c r="O341" s="4">
        <f>$A341*_xlfn.NUMBERVALUE('[1]Rate Sheet'!O$172)</f>
        <v>1139</v>
      </c>
      <c r="P341" s="4">
        <f>$A341*_xlfn.NUMBERVALUE('[1]Rate Sheet'!P$172)</f>
        <v>1288.5999999999999</v>
      </c>
    </row>
    <row r="342" spans="1:16" x14ac:dyDescent="0.3">
      <c r="A342" s="2">
        <v>341</v>
      </c>
      <c r="B342" s="4">
        <f>$A342*_xlfn.NUMBERVALUE('[1]Rate Sheet'!B$172)</f>
        <v>504.68</v>
      </c>
      <c r="C342" s="4">
        <f>$A342*_xlfn.NUMBERVALUE('[1]Rate Sheet'!C$172)</f>
        <v>528.55000000000007</v>
      </c>
      <c r="D342" s="4">
        <f>$A342*_xlfn.NUMBERVALUE('[1]Rate Sheet'!D$172)</f>
        <v>549.01</v>
      </c>
      <c r="E342" s="4">
        <f>$A342*_xlfn.NUMBERVALUE('[1]Rate Sheet'!E$172)</f>
        <v>924.11</v>
      </c>
      <c r="F342" s="4">
        <f>$A342*_xlfn.NUMBERVALUE('[1]Rate Sheet'!F$172)</f>
        <v>1848.22</v>
      </c>
      <c r="G342" s="4">
        <f>$A342*_xlfn.NUMBERVALUE('[1]Rate Sheet'!G$172)</f>
        <v>944.57</v>
      </c>
      <c r="H342" s="4">
        <f>$A342*_xlfn.NUMBERVALUE('[1]Rate Sheet'!H$172)</f>
        <v>944.57</v>
      </c>
      <c r="I342" s="4">
        <f>$A342*_xlfn.NUMBERVALUE('[1]Rate Sheet'!I$172)</f>
        <v>1101.43</v>
      </c>
      <c r="J342" s="4">
        <f>$A342*_xlfn.NUMBERVALUE('[1]Rate Sheet'!J$172)</f>
        <v>845.68</v>
      </c>
      <c r="K342" s="4">
        <f>$A342*_xlfn.NUMBERVALUE('[1]Rate Sheet'!K$172)</f>
        <v>1432.2</v>
      </c>
      <c r="L342" s="4">
        <f>$A342*_xlfn.NUMBERVALUE('[1]Rate Sheet'!L$172)</f>
        <v>1312.8500000000001</v>
      </c>
      <c r="M342" s="4">
        <f>$A342*_xlfn.NUMBERVALUE('[1]Rate Sheet'!M$172)</f>
        <v>1595.8799999999999</v>
      </c>
      <c r="N342" s="4">
        <f>$A342*_xlfn.NUMBERVALUE('[1]Rate Sheet'!N$172)</f>
        <v>1984.6200000000001</v>
      </c>
      <c r="O342" s="4">
        <f>$A342*_xlfn.NUMBERVALUE('[1]Rate Sheet'!O$172)</f>
        <v>1142.3500000000001</v>
      </c>
      <c r="P342" s="4">
        <f>$A342*_xlfn.NUMBERVALUE('[1]Rate Sheet'!P$172)</f>
        <v>1292.3900000000001</v>
      </c>
    </row>
    <row r="343" spans="1:16" x14ac:dyDescent="0.3">
      <c r="A343" s="2">
        <v>342</v>
      </c>
      <c r="B343" s="4">
        <f>$A343*_xlfn.NUMBERVALUE('[1]Rate Sheet'!B$172)</f>
        <v>506.15999999999997</v>
      </c>
      <c r="C343" s="4">
        <f>$A343*_xlfn.NUMBERVALUE('[1]Rate Sheet'!C$172)</f>
        <v>530.1</v>
      </c>
      <c r="D343" s="4">
        <f>$A343*_xlfn.NUMBERVALUE('[1]Rate Sheet'!D$172)</f>
        <v>550.62</v>
      </c>
      <c r="E343" s="4">
        <f>$A343*_xlfn.NUMBERVALUE('[1]Rate Sheet'!E$172)</f>
        <v>926.81999999999994</v>
      </c>
      <c r="F343" s="4">
        <f>$A343*_xlfn.NUMBERVALUE('[1]Rate Sheet'!F$172)</f>
        <v>1853.6399999999999</v>
      </c>
      <c r="G343" s="4">
        <f>$A343*_xlfn.NUMBERVALUE('[1]Rate Sheet'!G$172)</f>
        <v>947.34</v>
      </c>
      <c r="H343" s="4">
        <f>$A343*_xlfn.NUMBERVALUE('[1]Rate Sheet'!H$172)</f>
        <v>947.34</v>
      </c>
      <c r="I343" s="4">
        <f>$A343*_xlfn.NUMBERVALUE('[1]Rate Sheet'!I$172)</f>
        <v>1104.6600000000001</v>
      </c>
      <c r="J343" s="4">
        <f>$A343*_xlfn.NUMBERVALUE('[1]Rate Sheet'!J$172)</f>
        <v>848.16</v>
      </c>
      <c r="K343" s="4">
        <f>$A343*_xlfn.NUMBERVALUE('[1]Rate Sheet'!K$172)</f>
        <v>1436.4</v>
      </c>
      <c r="L343" s="4">
        <f>$A343*_xlfn.NUMBERVALUE('[1]Rate Sheet'!L$172)</f>
        <v>1316.7</v>
      </c>
      <c r="M343" s="4">
        <f>$A343*_xlfn.NUMBERVALUE('[1]Rate Sheet'!M$172)</f>
        <v>1600.56</v>
      </c>
      <c r="N343" s="4">
        <f>$A343*_xlfn.NUMBERVALUE('[1]Rate Sheet'!N$172)</f>
        <v>1990.44</v>
      </c>
      <c r="O343" s="4">
        <f>$A343*_xlfn.NUMBERVALUE('[1]Rate Sheet'!O$172)</f>
        <v>1145.7</v>
      </c>
      <c r="P343" s="4">
        <f>$A343*_xlfn.NUMBERVALUE('[1]Rate Sheet'!P$172)</f>
        <v>1296.18</v>
      </c>
    </row>
    <row r="344" spans="1:16" x14ac:dyDescent="0.3">
      <c r="A344" s="2">
        <v>343</v>
      </c>
      <c r="B344" s="4">
        <f>$A344*_xlfn.NUMBERVALUE('[1]Rate Sheet'!B$172)</f>
        <v>507.64</v>
      </c>
      <c r="C344" s="4">
        <f>$A344*_xlfn.NUMBERVALUE('[1]Rate Sheet'!C$172)</f>
        <v>531.65</v>
      </c>
      <c r="D344" s="4">
        <f>$A344*_xlfn.NUMBERVALUE('[1]Rate Sheet'!D$172)</f>
        <v>552.23</v>
      </c>
      <c r="E344" s="4">
        <f>$A344*_xlfn.NUMBERVALUE('[1]Rate Sheet'!E$172)</f>
        <v>929.53</v>
      </c>
      <c r="F344" s="4">
        <f>$A344*_xlfn.NUMBERVALUE('[1]Rate Sheet'!F$172)</f>
        <v>1859.06</v>
      </c>
      <c r="G344" s="4">
        <f>$A344*_xlfn.NUMBERVALUE('[1]Rate Sheet'!G$172)</f>
        <v>950.11</v>
      </c>
      <c r="H344" s="4">
        <f>$A344*_xlfn.NUMBERVALUE('[1]Rate Sheet'!H$172)</f>
        <v>950.11</v>
      </c>
      <c r="I344" s="4">
        <f>$A344*_xlfn.NUMBERVALUE('[1]Rate Sheet'!I$172)</f>
        <v>1107.8900000000001</v>
      </c>
      <c r="J344" s="4">
        <f>$A344*_xlfn.NUMBERVALUE('[1]Rate Sheet'!J$172)</f>
        <v>850.64</v>
      </c>
      <c r="K344" s="4">
        <f>$A344*_xlfn.NUMBERVALUE('[1]Rate Sheet'!K$172)</f>
        <v>1440.6000000000001</v>
      </c>
      <c r="L344" s="4">
        <f>$A344*_xlfn.NUMBERVALUE('[1]Rate Sheet'!L$172)</f>
        <v>1320.55</v>
      </c>
      <c r="M344" s="4">
        <f>$A344*_xlfn.NUMBERVALUE('[1]Rate Sheet'!M$172)</f>
        <v>1605.24</v>
      </c>
      <c r="N344" s="4">
        <f>$A344*_xlfn.NUMBERVALUE('[1]Rate Sheet'!N$172)</f>
        <v>1996.26</v>
      </c>
      <c r="O344" s="4">
        <f>$A344*_xlfn.NUMBERVALUE('[1]Rate Sheet'!O$172)</f>
        <v>1149.05</v>
      </c>
      <c r="P344" s="4">
        <f>$A344*_xlfn.NUMBERVALUE('[1]Rate Sheet'!P$172)</f>
        <v>1299.97</v>
      </c>
    </row>
    <row r="345" spans="1:16" x14ac:dyDescent="0.3">
      <c r="A345" s="2">
        <v>344</v>
      </c>
      <c r="B345" s="4">
        <f>$A345*_xlfn.NUMBERVALUE('[1]Rate Sheet'!B$172)</f>
        <v>509.12</v>
      </c>
      <c r="C345" s="4">
        <f>$A345*_xlfn.NUMBERVALUE('[1]Rate Sheet'!C$172)</f>
        <v>533.20000000000005</v>
      </c>
      <c r="D345" s="4">
        <f>$A345*_xlfn.NUMBERVALUE('[1]Rate Sheet'!D$172)</f>
        <v>553.84</v>
      </c>
      <c r="E345" s="4">
        <f>$A345*_xlfn.NUMBERVALUE('[1]Rate Sheet'!E$172)</f>
        <v>932.24</v>
      </c>
      <c r="F345" s="4">
        <f>$A345*_xlfn.NUMBERVALUE('[1]Rate Sheet'!F$172)</f>
        <v>1864.48</v>
      </c>
      <c r="G345" s="4">
        <f>$A345*_xlfn.NUMBERVALUE('[1]Rate Sheet'!G$172)</f>
        <v>952.88</v>
      </c>
      <c r="H345" s="4">
        <f>$A345*_xlfn.NUMBERVALUE('[1]Rate Sheet'!H$172)</f>
        <v>952.88</v>
      </c>
      <c r="I345" s="4">
        <f>$A345*_xlfn.NUMBERVALUE('[1]Rate Sheet'!I$172)</f>
        <v>1111.1199999999999</v>
      </c>
      <c r="J345" s="4">
        <f>$A345*_xlfn.NUMBERVALUE('[1]Rate Sheet'!J$172)</f>
        <v>853.12</v>
      </c>
      <c r="K345" s="4">
        <f>$A345*_xlfn.NUMBERVALUE('[1]Rate Sheet'!K$172)</f>
        <v>1444.8</v>
      </c>
      <c r="L345" s="4">
        <f>$A345*_xlfn.NUMBERVALUE('[1]Rate Sheet'!L$172)</f>
        <v>1324.4</v>
      </c>
      <c r="M345" s="4">
        <f>$A345*_xlfn.NUMBERVALUE('[1]Rate Sheet'!M$172)</f>
        <v>1609.9199999999998</v>
      </c>
      <c r="N345" s="4">
        <f>$A345*_xlfn.NUMBERVALUE('[1]Rate Sheet'!N$172)</f>
        <v>2002.0800000000002</v>
      </c>
      <c r="O345" s="4">
        <f>$A345*_xlfn.NUMBERVALUE('[1]Rate Sheet'!O$172)</f>
        <v>1152.4000000000001</v>
      </c>
      <c r="P345" s="4">
        <f>$A345*_xlfn.NUMBERVALUE('[1]Rate Sheet'!P$172)</f>
        <v>1303.76</v>
      </c>
    </row>
    <row r="346" spans="1:16" x14ac:dyDescent="0.3">
      <c r="A346" s="2">
        <v>345</v>
      </c>
      <c r="B346" s="4">
        <f>$A346*_xlfn.NUMBERVALUE('[1]Rate Sheet'!B$172)</f>
        <v>510.59999999999997</v>
      </c>
      <c r="C346" s="4">
        <f>$A346*_xlfn.NUMBERVALUE('[1]Rate Sheet'!C$172)</f>
        <v>534.75</v>
      </c>
      <c r="D346" s="4">
        <f>$A346*_xlfn.NUMBERVALUE('[1]Rate Sheet'!D$172)</f>
        <v>555.45000000000005</v>
      </c>
      <c r="E346" s="4">
        <f>$A346*_xlfn.NUMBERVALUE('[1]Rate Sheet'!E$172)</f>
        <v>934.94999999999993</v>
      </c>
      <c r="F346" s="4">
        <f>$A346*_xlfn.NUMBERVALUE('[1]Rate Sheet'!F$172)</f>
        <v>1869.8999999999999</v>
      </c>
      <c r="G346" s="4">
        <f>$A346*_xlfn.NUMBERVALUE('[1]Rate Sheet'!G$172)</f>
        <v>955.65</v>
      </c>
      <c r="H346" s="4">
        <f>$A346*_xlfn.NUMBERVALUE('[1]Rate Sheet'!H$172)</f>
        <v>955.65</v>
      </c>
      <c r="I346" s="4">
        <f>$A346*_xlfn.NUMBERVALUE('[1]Rate Sheet'!I$172)</f>
        <v>1114.3499999999999</v>
      </c>
      <c r="J346" s="4">
        <f>$A346*_xlfn.NUMBERVALUE('[1]Rate Sheet'!J$172)</f>
        <v>855.6</v>
      </c>
      <c r="K346" s="4">
        <f>$A346*_xlfn.NUMBERVALUE('[1]Rate Sheet'!K$172)</f>
        <v>1449</v>
      </c>
      <c r="L346" s="4">
        <f>$A346*_xlfn.NUMBERVALUE('[1]Rate Sheet'!L$172)</f>
        <v>1328.25</v>
      </c>
      <c r="M346" s="4">
        <f>$A346*_xlfn.NUMBERVALUE('[1]Rate Sheet'!M$172)</f>
        <v>1614.6</v>
      </c>
      <c r="N346" s="4">
        <f>$A346*_xlfn.NUMBERVALUE('[1]Rate Sheet'!N$172)</f>
        <v>2007.9</v>
      </c>
      <c r="O346" s="4">
        <f>$A346*_xlfn.NUMBERVALUE('[1]Rate Sheet'!O$172)</f>
        <v>1155.75</v>
      </c>
      <c r="P346" s="4">
        <f>$A346*_xlfn.NUMBERVALUE('[1]Rate Sheet'!P$172)</f>
        <v>1307.55</v>
      </c>
    </row>
    <row r="347" spans="1:16" x14ac:dyDescent="0.3">
      <c r="A347" s="2">
        <v>346</v>
      </c>
      <c r="B347" s="4">
        <f>$A347*_xlfn.NUMBERVALUE('[1]Rate Sheet'!B$172)</f>
        <v>512.08000000000004</v>
      </c>
      <c r="C347" s="4">
        <f>$A347*_xlfn.NUMBERVALUE('[1]Rate Sheet'!C$172)</f>
        <v>536.30000000000007</v>
      </c>
      <c r="D347" s="4">
        <f>$A347*_xlfn.NUMBERVALUE('[1]Rate Sheet'!D$172)</f>
        <v>557.06000000000006</v>
      </c>
      <c r="E347" s="4">
        <f>$A347*_xlfn.NUMBERVALUE('[1]Rate Sheet'!E$172)</f>
        <v>937.66</v>
      </c>
      <c r="F347" s="4">
        <f>$A347*_xlfn.NUMBERVALUE('[1]Rate Sheet'!F$172)</f>
        <v>1875.32</v>
      </c>
      <c r="G347" s="4">
        <f>$A347*_xlfn.NUMBERVALUE('[1]Rate Sheet'!G$172)</f>
        <v>958.42</v>
      </c>
      <c r="H347" s="4">
        <f>$A347*_xlfn.NUMBERVALUE('[1]Rate Sheet'!H$172)</f>
        <v>958.42</v>
      </c>
      <c r="I347" s="4">
        <f>$A347*_xlfn.NUMBERVALUE('[1]Rate Sheet'!I$172)</f>
        <v>1117.58</v>
      </c>
      <c r="J347" s="4">
        <f>$A347*_xlfn.NUMBERVALUE('[1]Rate Sheet'!J$172)</f>
        <v>858.08</v>
      </c>
      <c r="K347" s="4">
        <f>$A347*_xlfn.NUMBERVALUE('[1]Rate Sheet'!K$172)</f>
        <v>1453.2</v>
      </c>
      <c r="L347" s="4">
        <f>$A347*_xlfn.NUMBERVALUE('[1]Rate Sheet'!L$172)</f>
        <v>1332.1000000000001</v>
      </c>
      <c r="M347" s="4">
        <f>$A347*_xlfn.NUMBERVALUE('[1]Rate Sheet'!M$172)</f>
        <v>1619.28</v>
      </c>
      <c r="N347" s="4">
        <f>$A347*_xlfn.NUMBERVALUE('[1]Rate Sheet'!N$172)</f>
        <v>2013.72</v>
      </c>
      <c r="O347" s="4">
        <f>$A347*_xlfn.NUMBERVALUE('[1]Rate Sheet'!O$172)</f>
        <v>1159.1000000000001</v>
      </c>
      <c r="P347" s="4">
        <f>$A347*_xlfn.NUMBERVALUE('[1]Rate Sheet'!P$172)</f>
        <v>1311.34</v>
      </c>
    </row>
    <row r="348" spans="1:16" x14ac:dyDescent="0.3">
      <c r="A348" s="2">
        <v>347</v>
      </c>
      <c r="B348" s="4">
        <f>$A348*_xlfn.NUMBERVALUE('[1]Rate Sheet'!B$172)</f>
        <v>513.55999999999995</v>
      </c>
      <c r="C348" s="4">
        <f>$A348*_xlfn.NUMBERVALUE('[1]Rate Sheet'!C$172)</f>
        <v>537.85</v>
      </c>
      <c r="D348" s="4">
        <f>$A348*_xlfn.NUMBERVALUE('[1]Rate Sheet'!D$172)</f>
        <v>558.67000000000007</v>
      </c>
      <c r="E348" s="4">
        <f>$A348*_xlfn.NUMBERVALUE('[1]Rate Sheet'!E$172)</f>
        <v>940.37</v>
      </c>
      <c r="F348" s="4">
        <f>$A348*_xlfn.NUMBERVALUE('[1]Rate Sheet'!F$172)</f>
        <v>1880.74</v>
      </c>
      <c r="G348" s="4">
        <f>$A348*_xlfn.NUMBERVALUE('[1]Rate Sheet'!G$172)</f>
        <v>961.19</v>
      </c>
      <c r="H348" s="4">
        <f>$A348*_xlfn.NUMBERVALUE('[1]Rate Sheet'!H$172)</f>
        <v>961.19</v>
      </c>
      <c r="I348" s="4">
        <f>$A348*_xlfn.NUMBERVALUE('[1]Rate Sheet'!I$172)</f>
        <v>1120.81</v>
      </c>
      <c r="J348" s="4">
        <f>$A348*_xlfn.NUMBERVALUE('[1]Rate Sheet'!J$172)</f>
        <v>860.56</v>
      </c>
      <c r="K348" s="4">
        <f>$A348*_xlfn.NUMBERVALUE('[1]Rate Sheet'!K$172)</f>
        <v>1457.4</v>
      </c>
      <c r="L348" s="4">
        <f>$A348*_xlfn.NUMBERVALUE('[1]Rate Sheet'!L$172)</f>
        <v>1335.95</v>
      </c>
      <c r="M348" s="4">
        <f>$A348*_xlfn.NUMBERVALUE('[1]Rate Sheet'!M$172)</f>
        <v>1623.9599999999998</v>
      </c>
      <c r="N348" s="4">
        <f>$A348*_xlfn.NUMBERVALUE('[1]Rate Sheet'!N$172)</f>
        <v>2019.5400000000002</v>
      </c>
      <c r="O348" s="4">
        <f>$A348*_xlfn.NUMBERVALUE('[1]Rate Sheet'!O$172)</f>
        <v>1162.45</v>
      </c>
      <c r="P348" s="4">
        <f>$A348*_xlfn.NUMBERVALUE('[1]Rate Sheet'!P$172)</f>
        <v>1315.13</v>
      </c>
    </row>
    <row r="349" spans="1:16" x14ac:dyDescent="0.3">
      <c r="A349" s="2">
        <v>348</v>
      </c>
      <c r="B349" s="4">
        <f>$A349*_xlfn.NUMBERVALUE('[1]Rate Sheet'!B$172)</f>
        <v>515.04</v>
      </c>
      <c r="C349" s="4">
        <f>$A349*_xlfn.NUMBERVALUE('[1]Rate Sheet'!C$172)</f>
        <v>539.4</v>
      </c>
      <c r="D349" s="4">
        <f>$A349*_xlfn.NUMBERVALUE('[1]Rate Sheet'!D$172)</f>
        <v>560.28000000000009</v>
      </c>
      <c r="E349" s="4">
        <f>$A349*_xlfn.NUMBERVALUE('[1]Rate Sheet'!E$172)</f>
        <v>943.08</v>
      </c>
      <c r="F349" s="4">
        <f>$A349*_xlfn.NUMBERVALUE('[1]Rate Sheet'!F$172)</f>
        <v>1886.16</v>
      </c>
      <c r="G349" s="4">
        <f>$A349*_xlfn.NUMBERVALUE('[1]Rate Sheet'!G$172)</f>
        <v>963.96</v>
      </c>
      <c r="H349" s="4">
        <f>$A349*_xlfn.NUMBERVALUE('[1]Rate Sheet'!H$172)</f>
        <v>963.96</v>
      </c>
      <c r="I349" s="4">
        <f>$A349*_xlfn.NUMBERVALUE('[1]Rate Sheet'!I$172)</f>
        <v>1124.04</v>
      </c>
      <c r="J349" s="4">
        <f>$A349*_xlfn.NUMBERVALUE('[1]Rate Sheet'!J$172)</f>
        <v>863.04</v>
      </c>
      <c r="K349" s="4">
        <f>$A349*_xlfn.NUMBERVALUE('[1]Rate Sheet'!K$172)</f>
        <v>1461.6000000000001</v>
      </c>
      <c r="L349" s="4">
        <f>$A349*_xlfn.NUMBERVALUE('[1]Rate Sheet'!L$172)</f>
        <v>1339.8</v>
      </c>
      <c r="M349" s="4">
        <f>$A349*_xlfn.NUMBERVALUE('[1]Rate Sheet'!M$172)</f>
        <v>1628.6399999999999</v>
      </c>
      <c r="N349" s="4">
        <f>$A349*_xlfn.NUMBERVALUE('[1]Rate Sheet'!N$172)</f>
        <v>2025.3600000000001</v>
      </c>
      <c r="O349" s="4">
        <f>$A349*_xlfn.NUMBERVALUE('[1]Rate Sheet'!O$172)</f>
        <v>1165.8</v>
      </c>
      <c r="P349" s="4">
        <f>$A349*_xlfn.NUMBERVALUE('[1]Rate Sheet'!P$172)</f>
        <v>1318.92</v>
      </c>
    </row>
    <row r="350" spans="1:16" x14ac:dyDescent="0.3">
      <c r="A350" s="2">
        <v>349</v>
      </c>
      <c r="B350" s="4">
        <f>$A350*_xlfn.NUMBERVALUE('[1]Rate Sheet'!B$172)</f>
        <v>516.52</v>
      </c>
      <c r="C350" s="4">
        <f>$A350*_xlfn.NUMBERVALUE('[1]Rate Sheet'!C$172)</f>
        <v>540.95000000000005</v>
      </c>
      <c r="D350" s="4">
        <f>$A350*_xlfn.NUMBERVALUE('[1]Rate Sheet'!D$172)</f>
        <v>561.89</v>
      </c>
      <c r="E350" s="4">
        <f>$A350*_xlfn.NUMBERVALUE('[1]Rate Sheet'!E$172)</f>
        <v>945.79</v>
      </c>
      <c r="F350" s="4">
        <f>$A350*_xlfn.NUMBERVALUE('[1]Rate Sheet'!F$172)</f>
        <v>1891.58</v>
      </c>
      <c r="G350" s="4">
        <f>$A350*_xlfn.NUMBERVALUE('[1]Rate Sheet'!G$172)</f>
        <v>966.73</v>
      </c>
      <c r="H350" s="4">
        <f>$A350*_xlfn.NUMBERVALUE('[1]Rate Sheet'!H$172)</f>
        <v>966.73</v>
      </c>
      <c r="I350" s="4">
        <f>$A350*_xlfn.NUMBERVALUE('[1]Rate Sheet'!I$172)</f>
        <v>1127.27</v>
      </c>
      <c r="J350" s="4">
        <f>$A350*_xlfn.NUMBERVALUE('[1]Rate Sheet'!J$172)</f>
        <v>865.52</v>
      </c>
      <c r="K350" s="4">
        <f>$A350*_xlfn.NUMBERVALUE('[1]Rate Sheet'!K$172)</f>
        <v>1465.8</v>
      </c>
      <c r="L350" s="4">
        <f>$A350*_xlfn.NUMBERVALUE('[1]Rate Sheet'!L$172)</f>
        <v>1343.65</v>
      </c>
      <c r="M350" s="4">
        <f>$A350*_xlfn.NUMBERVALUE('[1]Rate Sheet'!M$172)</f>
        <v>1633.32</v>
      </c>
      <c r="N350" s="4">
        <f>$A350*_xlfn.NUMBERVALUE('[1]Rate Sheet'!N$172)</f>
        <v>2031.18</v>
      </c>
      <c r="O350" s="4">
        <f>$A350*_xlfn.NUMBERVALUE('[1]Rate Sheet'!O$172)</f>
        <v>1169.1500000000001</v>
      </c>
      <c r="P350" s="4">
        <f>$A350*_xlfn.NUMBERVALUE('[1]Rate Sheet'!P$172)</f>
        <v>1322.71</v>
      </c>
    </row>
    <row r="351" spans="1:16" x14ac:dyDescent="0.3">
      <c r="A351" s="2">
        <v>350</v>
      </c>
      <c r="B351" s="4">
        <f>$A351*_xlfn.NUMBERVALUE('[1]Rate Sheet'!B$172)</f>
        <v>518</v>
      </c>
      <c r="C351" s="4">
        <f>$A351*_xlfn.NUMBERVALUE('[1]Rate Sheet'!C$172)</f>
        <v>542.5</v>
      </c>
      <c r="D351" s="4">
        <f>$A351*_xlfn.NUMBERVALUE('[1]Rate Sheet'!D$172)</f>
        <v>563.5</v>
      </c>
      <c r="E351" s="4">
        <f>$A351*_xlfn.NUMBERVALUE('[1]Rate Sheet'!E$172)</f>
        <v>948.5</v>
      </c>
      <c r="F351" s="4">
        <f>$A351*_xlfn.NUMBERVALUE('[1]Rate Sheet'!F$172)</f>
        <v>1897</v>
      </c>
      <c r="G351" s="4">
        <f>$A351*_xlfn.NUMBERVALUE('[1]Rate Sheet'!G$172)</f>
        <v>969.5</v>
      </c>
      <c r="H351" s="4">
        <f>$A351*_xlfn.NUMBERVALUE('[1]Rate Sheet'!H$172)</f>
        <v>969.5</v>
      </c>
      <c r="I351" s="4">
        <f>$A351*_xlfn.NUMBERVALUE('[1]Rate Sheet'!I$172)</f>
        <v>1130.5</v>
      </c>
      <c r="J351" s="4">
        <f>$A351*_xlfn.NUMBERVALUE('[1]Rate Sheet'!J$172)</f>
        <v>868</v>
      </c>
      <c r="K351" s="4">
        <f>$A351*_xlfn.NUMBERVALUE('[1]Rate Sheet'!K$172)</f>
        <v>1470</v>
      </c>
      <c r="L351" s="4">
        <f>$A351*_xlfn.NUMBERVALUE('[1]Rate Sheet'!L$172)</f>
        <v>1347.5</v>
      </c>
      <c r="M351" s="4">
        <f>$A351*_xlfn.NUMBERVALUE('[1]Rate Sheet'!M$172)</f>
        <v>1638</v>
      </c>
      <c r="N351" s="4">
        <f>$A351*_xlfn.NUMBERVALUE('[1]Rate Sheet'!N$172)</f>
        <v>2037</v>
      </c>
      <c r="O351" s="4">
        <f>$A351*_xlfn.NUMBERVALUE('[1]Rate Sheet'!O$172)</f>
        <v>1172.5</v>
      </c>
      <c r="P351" s="4">
        <f>$A351*_xlfn.NUMBERVALUE('[1]Rate Sheet'!P$172)</f>
        <v>1326.5</v>
      </c>
    </row>
    <row r="352" spans="1:16" x14ac:dyDescent="0.3">
      <c r="A352" s="2">
        <v>351</v>
      </c>
      <c r="B352" s="4">
        <f>$A352*_xlfn.NUMBERVALUE('[1]Rate Sheet'!B$172)</f>
        <v>519.48</v>
      </c>
      <c r="C352" s="4">
        <f>$A352*_xlfn.NUMBERVALUE('[1]Rate Sheet'!C$172)</f>
        <v>544.05000000000007</v>
      </c>
      <c r="D352" s="4">
        <f>$A352*_xlfn.NUMBERVALUE('[1]Rate Sheet'!D$172)</f>
        <v>565.11</v>
      </c>
      <c r="E352" s="4">
        <f>$A352*_xlfn.NUMBERVALUE('[1]Rate Sheet'!E$172)</f>
        <v>951.21</v>
      </c>
      <c r="F352" s="4">
        <f>$A352*_xlfn.NUMBERVALUE('[1]Rate Sheet'!F$172)</f>
        <v>1902.42</v>
      </c>
      <c r="G352" s="4">
        <f>$A352*_xlfn.NUMBERVALUE('[1]Rate Sheet'!G$172)</f>
        <v>972.27</v>
      </c>
      <c r="H352" s="4">
        <f>$A352*_xlfn.NUMBERVALUE('[1]Rate Sheet'!H$172)</f>
        <v>972.27</v>
      </c>
      <c r="I352" s="4">
        <f>$A352*_xlfn.NUMBERVALUE('[1]Rate Sheet'!I$172)</f>
        <v>1133.73</v>
      </c>
      <c r="J352" s="4">
        <f>$A352*_xlfn.NUMBERVALUE('[1]Rate Sheet'!J$172)</f>
        <v>870.48</v>
      </c>
      <c r="K352" s="4">
        <f>$A352*_xlfn.NUMBERVALUE('[1]Rate Sheet'!K$172)</f>
        <v>1474.2</v>
      </c>
      <c r="L352" s="4">
        <f>$A352*_xlfn.NUMBERVALUE('[1]Rate Sheet'!L$172)</f>
        <v>1351.3500000000001</v>
      </c>
      <c r="M352" s="4">
        <f>$A352*_xlfn.NUMBERVALUE('[1]Rate Sheet'!M$172)</f>
        <v>1642.6799999999998</v>
      </c>
      <c r="N352" s="4">
        <f>$A352*_xlfn.NUMBERVALUE('[1]Rate Sheet'!N$172)</f>
        <v>2042.8200000000002</v>
      </c>
      <c r="O352" s="4">
        <f>$A352*_xlfn.NUMBERVALUE('[1]Rate Sheet'!O$172)</f>
        <v>1175.8500000000001</v>
      </c>
      <c r="P352" s="4">
        <f>$A352*_xlfn.NUMBERVALUE('[1]Rate Sheet'!P$172)</f>
        <v>1330.29</v>
      </c>
    </row>
    <row r="353" spans="1:16" x14ac:dyDescent="0.3">
      <c r="A353" s="2">
        <v>352</v>
      </c>
      <c r="B353" s="4">
        <f>$A353*_xlfn.NUMBERVALUE('[1]Rate Sheet'!B$172)</f>
        <v>520.96</v>
      </c>
      <c r="C353" s="4">
        <f>$A353*_xlfn.NUMBERVALUE('[1]Rate Sheet'!C$172)</f>
        <v>545.6</v>
      </c>
      <c r="D353" s="4">
        <f>$A353*_xlfn.NUMBERVALUE('[1]Rate Sheet'!D$172)</f>
        <v>566.72</v>
      </c>
      <c r="E353" s="4">
        <f>$A353*_xlfn.NUMBERVALUE('[1]Rate Sheet'!E$172)</f>
        <v>953.92</v>
      </c>
      <c r="F353" s="4">
        <f>$A353*_xlfn.NUMBERVALUE('[1]Rate Sheet'!F$172)</f>
        <v>1907.84</v>
      </c>
      <c r="G353" s="4">
        <f>$A353*_xlfn.NUMBERVALUE('[1]Rate Sheet'!G$172)</f>
        <v>975.04</v>
      </c>
      <c r="H353" s="4">
        <f>$A353*_xlfn.NUMBERVALUE('[1]Rate Sheet'!H$172)</f>
        <v>975.04</v>
      </c>
      <c r="I353" s="4">
        <f>$A353*_xlfn.NUMBERVALUE('[1]Rate Sheet'!I$172)</f>
        <v>1136.96</v>
      </c>
      <c r="J353" s="4">
        <f>$A353*_xlfn.NUMBERVALUE('[1]Rate Sheet'!J$172)</f>
        <v>872.96</v>
      </c>
      <c r="K353" s="4">
        <f>$A353*_xlfn.NUMBERVALUE('[1]Rate Sheet'!K$172)</f>
        <v>1478.4</v>
      </c>
      <c r="L353" s="4">
        <f>$A353*_xlfn.NUMBERVALUE('[1]Rate Sheet'!L$172)</f>
        <v>1355.2</v>
      </c>
      <c r="M353" s="4">
        <f>$A353*_xlfn.NUMBERVALUE('[1]Rate Sheet'!M$172)</f>
        <v>1647.36</v>
      </c>
      <c r="N353" s="4">
        <f>$A353*_xlfn.NUMBERVALUE('[1]Rate Sheet'!N$172)</f>
        <v>2048.6400000000003</v>
      </c>
      <c r="O353" s="4">
        <f>$A353*_xlfn.NUMBERVALUE('[1]Rate Sheet'!O$172)</f>
        <v>1179.2</v>
      </c>
      <c r="P353" s="4">
        <f>$A353*_xlfn.NUMBERVALUE('[1]Rate Sheet'!P$172)</f>
        <v>1334.08</v>
      </c>
    </row>
    <row r="354" spans="1:16" x14ac:dyDescent="0.3">
      <c r="A354" s="2">
        <v>353</v>
      </c>
      <c r="B354" s="4">
        <f>$A354*_xlfn.NUMBERVALUE('[1]Rate Sheet'!B$172)</f>
        <v>522.43999999999994</v>
      </c>
      <c r="C354" s="4">
        <f>$A354*_xlfn.NUMBERVALUE('[1]Rate Sheet'!C$172)</f>
        <v>547.15</v>
      </c>
      <c r="D354" s="4">
        <f>$A354*_xlfn.NUMBERVALUE('[1]Rate Sheet'!D$172)</f>
        <v>568.33000000000004</v>
      </c>
      <c r="E354" s="4">
        <f>$A354*_xlfn.NUMBERVALUE('[1]Rate Sheet'!E$172)</f>
        <v>956.63</v>
      </c>
      <c r="F354" s="4">
        <f>$A354*_xlfn.NUMBERVALUE('[1]Rate Sheet'!F$172)</f>
        <v>1913.26</v>
      </c>
      <c r="G354" s="4">
        <f>$A354*_xlfn.NUMBERVALUE('[1]Rate Sheet'!G$172)</f>
        <v>977.81000000000006</v>
      </c>
      <c r="H354" s="4">
        <f>$A354*_xlfn.NUMBERVALUE('[1]Rate Sheet'!H$172)</f>
        <v>977.81000000000006</v>
      </c>
      <c r="I354" s="4">
        <f>$A354*_xlfn.NUMBERVALUE('[1]Rate Sheet'!I$172)</f>
        <v>1140.19</v>
      </c>
      <c r="J354" s="4">
        <f>$A354*_xlfn.NUMBERVALUE('[1]Rate Sheet'!J$172)</f>
        <v>875.43999999999994</v>
      </c>
      <c r="K354" s="4">
        <f>$A354*_xlfn.NUMBERVALUE('[1]Rate Sheet'!K$172)</f>
        <v>1482.6000000000001</v>
      </c>
      <c r="L354" s="4">
        <f>$A354*_xlfn.NUMBERVALUE('[1]Rate Sheet'!L$172)</f>
        <v>1359.05</v>
      </c>
      <c r="M354" s="4">
        <f>$A354*_xlfn.NUMBERVALUE('[1]Rate Sheet'!M$172)</f>
        <v>1652.04</v>
      </c>
      <c r="N354" s="4">
        <f>$A354*_xlfn.NUMBERVALUE('[1]Rate Sheet'!N$172)</f>
        <v>2054.46</v>
      </c>
      <c r="O354" s="4">
        <f>$A354*_xlfn.NUMBERVALUE('[1]Rate Sheet'!O$172)</f>
        <v>1182.55</v>
      </c>
      <c r="P354" s="4">
        <f>$A354*_xlfn.NUMBERVALUE('[1]Rate Sheet'!P$172)</f>
        <v>1337.8700000000001</v>
      </c>
    </row>
    <row r="355" spans="1:16" x14ac:dyDescent="0.3">
      <c r="A355" s="2">
        <v>354</v>
      </c>
      <c r="B355" s="4">
        <f>$A355*_xlfn.NUMBERVALUE('[1]Rate Sheet'!B$172)</f>
        <v>523.91999999999996</v>
      </c>
      <c r="C355" s="4">
        <f>$A355*_xlfn.NUMBERVALUE('[1]Rate Sheet'!C$172)</f>
        <v>548.70000000000005</v>
      </c>
      <c r="D355" s="4">
        <f>$A355*_xlfn.NUMBERVALUE('[1]Rate Sheet'!D$172)</f>
        <v>569.94000000000005</v>
      </c>
      <c r="E355" s="4">
        <f>$A355*_xlfn.NUMBERVALUE('[1]Rate Sheet'!E$172)</f>
        <v>959.34</v>
      </c>
      <c r="F355" s="4">
        <f>$A355*_xlfn.NUMBERVALUE('[1]Rate Sheet'!F$172)</f>
        <v>1918.68</v>
      </c>
      <c r="G355" s="4">
        <f>$A355*_xlfn.NUMBERVALUE('[1]Rate Sheet'!G$172)</f>
        <v>980.58</v>
      </c>
      <c r="H355" s="4">
        <f>$A355*_xlfn.NUMBERVALUE('[1]Rate Sheet'!H$172)</f>
        <v>980.58</v>
      </c>
      <c r="I355" s="4">
        <f>$A355*_xlfn.NUMBERVALUE('[1]Rate Sheet'!I$172)</f>
        <v>1143.42</v>
      </c>
      <c r="J355" s="4">
        <f>$A355*_xlfn.NUMBERVALUE('[1]Rate Sheet'!J$172)</f>
        <v>877.92</v>
      </c>
      <c r="K355" s="4">
        <f>$A355*_xlfn.NUMBERVALUE('[1]Rate Sheet'!K$172)</f>
        <v>1486.8</v>
      </c>
      <c r="L355" s="4">
        <f>$A355*_xlfn.NUMBERVALUE('[1]Rate Sheet'!L$172)</f>
        <v>1362.9</v>
      </c>
      <c r="M355" s="4">
        <f>$A355*_xlfn.NUMBERVALUE('[1]Rate Sheet'!M$172)</f>
        <v>1656.7199999999998</v>
      </c>
      <c r="N355" s="4">
        <f>$A355*_xlfn.NUMBERVALUE('[1]Rate Sheet'!N$172)</f>
        <v>2060.2800000000002</v>
      </c>
      <c r="O355" s="4">
        <f>$A355*_xlfn.NUMBERVALUE('[1]Rate Sheet'!O$172)</f>
        <v>1185.9000000000001</v>
      </c>
      <c r="P355" s="4">
        <f>$A355*_xlfn.NUMBERVALUE('[1]Rate Sheet'!P$172)</f>
        <v>1341.66</v>
      </c>
    </row>
    <row r="356" spans="1:16" x14ac:dyDescent="0.3">
      <c r="A356" s="2">
        <v>355</v>
      </c>
      <c r="B356" s="4">
        <f>$A356*_xlfn.NUMBERVALUE('[1]Rate Sheet'!B$172)</f>
        <v>525.4</v>
      </c>
      <c r="C356" s="4">
        <f>$A356*_xlfn.NUMBERVALUE('[1]Rate Sheet'!C$172)</f>
        <v>550.25</v>
      </c>
      <c r="D356" s="4">
        <f>$A356*_xlfn.NUMBERVALUE('[1]Rate Sheet'!D$172)</f>
        <v>571.55000000000007</v>
      </c>
      <c r="E356" s="4">
        <f>$A356*_xlfn.NUMBERVALUE('[1]Rate Sheet'!E$172)</f>
        <v>962.05</v>
      </c>
      <c r="F356" s="4">
        <f>$A356*_xlfn.NUMBERVALUE('[1]Rate Sheet'!F$172)</f>
        <v>1924.1</v>
      </c>
      <c r="G356" s="4">
        <f>$A356*_xlfn.NUMBERVALUE('[1]Rate Sheet'!G$172)</f>
        <v>983.35</v>
      </c>
      <c r="H356" s="4">
        <f>$A356*_xlfn.NUMBERVALUE('[1]Rate Sheet'!H$172)</f>
        <v>983.35</v>
      </c>
      <c r="I356" s="4">
        <f>$A356*_xlfn.NUMBERVALUE('[1]Rate Sheet'!I$172)</f>
        <v>1146.6500000000001</v>
      </c>
      <c r="J356" s="4">
        <f>$A356*_xlfn.NUMBERVALUE('[1]Rate Sheet'!J$172)</f>
        <v>880.4</v>
      </c>
      <c r="K356" s="4">
        <f>$A356*_xlfn.NUMBERVALUE('[1]Rate Sheet'!K$172)</f>
        <v>1491</v>
      </c>
      <c r="L356" s="4">
        <f>$A356*_xlfn.NUMBERVALUE('[1]Rate Sheet'!L$172)</f>
        <v>1366.75</v>
      </c>
      <c r="M356" s="4">
        <f>$A356*_xlfn.NUMBERVALUE('[1]Rate Sheet'!M$172)</f>
        <v>1661.3999999999999</v>
      </c>
      <c r="N356" s="4">
        <f>$A356*_xlfn.NUMBERVALUE('[1]Rate Sheet'!N$172)</f>
        <v>2066.1</v>
      </c>
      <c r="O356" s="4">
        <f>$A356*_xlfn.NUMBERVALUE('[1]Rate Sheet'!O$172)</f>
        <v>1189.25</v>
      </c>
      <c r="P356" s="4">
        <f>$A356*_xlfn.NUMBERVALUE('[1]Rate Sheet'!P$172)</f>
        <v>1345.45</v>
      </c>
    </row>
    <row r="357" spans="1:16" x14ac:dyDescent="0.3">
      <c r="A357" s="2">
        <v>356</v>
      </c>
      <c r="B357" s="4">
        <f>$A357*_xlfn.NUMBERVALUE('[1]Rate Sheet'!B$172)</f>
        <v>526.88</v>
      </c>
      <c r="C357" s="4">
        <f>$A357*_xlfn.NUMBERVALUE('[1]Rate Sheet'!C$172)</f>
        <v>551.80000000000007</v>
      </c>
      <c r="D357" s="4">
        <f>$A357*_xlfn.NUMBERVALUE('[1]Rate Sheet'!D$172)</f>
        <v>573.16000000000008</v>
      </c>
      <c r="E357" s="4">
        <f>$A357*_xlfn.NUMBERVALUE('[1]Rate Sheet'!E$172)</f>
        <v>964.76</v>
      </c>
      <c r="F357" s="4">
        <f>$A357*_xlfn.NUMBERVALUE('[1]Rate Sheet'!F$172)</f>
        <v>1929.52</v>
      </c>
      <c r="G357" s="4">
        <f>$A357*_xlfn.NUMBERVALUE('[1]Rate Sheet'!G$172)</f>
        <v>986.12</v>
      </c>
      <c r="H357" s="4">
        <f>$A357*_xlfn.NUMBERVALUE('[1]Rate Sheet'!H$172)</f>
        <v>986.12</v>
      </c>
      <c r="I357" s="4">
        <f>$A357*_xlfn.NUMBERVALUE('[1]Rate Sheet'!I$172)</f>
        <v>1149.8799999999999</v>
      </c>
      <c r="J357" s="4">
        <f>$A357*_xlfn.NUMBERVALUE('[1]Rate Sheet'!J$172)</f>
        <v>882.88</v>
      </c>
      <c r="K357" s="4">
        <f>$A357*_xlfn.NUMBERVALUE('[1]Rate Sheet'!K$172)</f>
        <v>1495.2</v>
      </c>
      <c r="L357" s="4">
        <f>$A357*_xlfn.NUMBERVALUE('[1]Rate Sheet'!L$172)</f>
        <v>1370.6000000000001</v>
      </c>
      <c r="M357" s="4">
        <f>$A357*_xlfn.NUMBERVALUE('[1]Rate Sheet'!M$172)</f>
        <v>1666.08</v>
      </c>
      <c r="N357" s="4">
        <f>$A357*_xlfn.NUMBERVALUE('[1]Rate Sheet'!N$172)</f>
        <v>2071.92</v>
      </c>
      <c r="O357" s="4">
        <f>$A357*_xlfn.NUMBERVALUE('[1]Rate Sheet'!O$172)</f>
        <v>1192.6000000000001</v>
      </c>
      <c r="P357" s="4">
        <f>$A357*_xlfn.NUMBERVALUE('[1]Rate Sheet'!P$172)</f>
        <v>1349.24</v>
      </c>
    </row>
    <row r="358" spans="1:16" x14ac:dyDescent="0.3">
      <c r="A358" s="2">
        <v>357</v>
      </c>
      <c r="B358" s="4">
        <f>$A358*_xlfn.NUMBERVALUE('[1]Rate Sheet'!B$172)</f>
        <v>528.36</v>
      </c>
      <c r="C358" s="4">
        <f>$A358*_xlfn.NUMBERVALUE('[1]Rate Sheet'!C$172)</f>
        <v>553.35</v>
      </c>
      <c r="D358" s="4">
        <f>$A358*_xlfn.NUMBERVALUE('[1]Rate Sheet'!D$172)</f>
        <v>574.77</v>
      </c>
      <c r="E358" s="4">
        <f>$A358*_xlfn.NUMBERVALUE('[1]Rate Sheet'!E$172)</f>
        <v>967.47</v>
      </c>
      <c r="F358" s="4">
        <f>$A358*_xlfn.NUMBERVALUE('[1]Rate Sheet'!F$172)</f>
        <v>1934.94</v>
      </c>
      <c r="G358" s="4">
        <f>$A358*_xlfn.NUMBERVALUE('[1]Rate Sheet'!G$172)</f>
        <v>988.89</v>
      </c>
      <c r="H358" s="4">
        <f>$A358*_xlfn.NUMBERVALUE('[1]Rate Sheet'!H$172)</f>
        <v>988.89</v>
      </c>
      <c r="I358" s="4">
        <f>$A358*_xlfn.NUMBERVALUE('[1]Rate Sheet'!I$172)</f>
        <v>1153.1099999999999</v>
      </c>
      <c r="J358" s="4">
        <f>$A358*_xlfn.NUMBERVALUE('[1]Rate Sheet'!J$172)</f>
        <v>885.36</v>
      </c>
      <c r="K358" s="4">
        <f>$A358*_xlfn.NUMBERVALUE('[1]Rate Sheet'!K$172)</f>
        <v>1499.4</v>
      </c>
      <c r="L358" s="4">
        <f>$A358*_xlfn.NUMBERVALUE('[1]Rate Sheet'!L$172)</f>
        <v>1374.45</v>
      </c>
      <c r="M358" s="4">
        <f>$A358*_xlfn.NUMBERVALUE('[1]Rate Sheet'!M$172)</f>
        <v>1670.76</v>
      </c>
      <c r="N358" s="4">
        <f>$A358*_xlfn.NUMBERVALUE('[1]Rate Sheet'!N$172)</f>
        <v>2077.7400000000002</v>
      </c>
      <c r="O358" s="4">
        <f>$A358*_xlfn.NUMBERVALUE('[1]Rate Sheet'!O$172)</f>
        <v>1195.95</v>
      </c>
      <c r="P358" s="4">
        <f>$A358*_xlfn.NUMBERVALUE('[1]Rate Sheet'!P$172)</f>
        <v>1353.03</v>
      </c>
    </row>
    <row r="359" spans="1:16" x14ac:dyDescent="0.3">
      <c r="A359" s="2">
        <v>358</v>
      </c>
      <c r="B359" s="4">
        <f>$A359*_xlfn.NUMBERVALUE('[1]Rate Sheet'!B$172)</f>
        <v>529.84</v>
      </c>
      <c r="C359" s="4">
        <f>$A359*_xlfn.NUMBERVALUE('[1]Rate Sheet'!C$172)</f>
        <v>554.9</v>
      </c>
      <c r="D359" s="4">
        <f>$A359*_xlfn.NUMBERVALUE('[1]Rate Sheet'!D$172)</f>
        <v>576.38</v>
      </c>
      <c r="E359" s="4">
        <f>$A359*_xlfn.NUMBERVALUE('[1]Rate Sheet'!E$172)</f>
        <v>970.18</v>
      </c>
      <c r="F359" s="4">
        <f>$A359*_xlfn.NUMBERVALUE('[1]Rate Sheet'!F$172)</f>
        <v>1940.36</v>
      </c>
      <c r="G359" s="4">
        <f>$A359*_xlfn.NUMBERVALUE('[1]Rate Sheet'!G$172)</f>
        <v>991.66</v>
      </c>
      <c r="H359" s="4">
        <f>$A359*_xlfn.NUMBERVALUE('[1]Rate Sheet'!H$172)</f>
        <v>991.66</v>
      </c>
      <c r="I359" s="4">
        <f>$A359*_xlfn.NUMBERVALUE('[1]Rate Sheet'!I$172)</f>
        <v>1156.3399999999999</v>
      </c>
      <c r="J359" s="4">
        <f>$A359*_xlfn.NUMBERVALUE('[1]Rate Sheet'!J$172)</f>
        <v>887.84</v>
      </c>
      <c r="K359" s="4">
        <f>$A359*_xlfn.NUMBERVALUE('[1]Rate Sheet'!K$172)</f>
        <v>1503.6000000000001</v>
      </c>
      <c r="L359" s="4">
        <f>$A359*_xlfn.NUMBERVALUE('[1]Rate Sheet'!L$172)</f>
        <v>1378.3</v>
      </c>
      <c r="M359" s="4">
        <f>$A359*_xlfn.NUMBERVALUE('[1]Rate Sheet'!M$172)</f>
        <v>1675.4399999999998</v>
      </c>
      <c r="N359" s="4">
        <f>$A359*_xlfn.NUMBERVALUE('[1]Rate Sheet'!N$172)</f>
        <v>2083.56</v>
      </c>
      <c r="O359" s="4">
        <f>$A359*_xlfn.NUMBERVALUE('[1]Rate Sheet'!O$172)</f>
        <v>1199.3</v>
      </c>
      <c r="P359" s="4">
        <f>$A359*_xlfn.NUMBERVALUE('[1]Rate Sheet'!P$172)</f>
        <v>1356.82</v>
      </c>
    </row>
    <row r="360" spans="1:16" x14ac:dyDescent="0.3">
      <c r="A360" s="2">
        <v>359</v>
      </c>
      <c r="B360" s="4">
        <f>$A360*_xlfn.NUMBERVALUE('[1]Rate Sheet'!B$172)</f>
        <v>531.32000000000005</v>
      </c>
      <c r="C360" s="4">
        <f>$A360*_xlfn.NUMBERVALUE('[1]Rate Sheet'!C$172)</f>
        <v>556.45000000000005</v>
      </c>
      <c r="D360" s="4">
        <f>$A360*_xlfn.NUMBERVALUE('[1]Rate Sheet'!D$172)</f>
        <v>577.99</v>
      </c>
      <c r="E360" s="4">
        <f>$A360*_xlfn.NUMBERVALUE('[1]Rate Sheet'!E$172)</f>
        <v>972.89</v>
      </c>
      <c r="F360" s="4">
        <f>$A360*_xlfn.NUMBERVALUE('[1]Rate Sheet'!F$172)</f>
        <v>1945.78</v>
      </c>
      <c r="G360" s="4">
        <f>$A360*_xlfn.NUMBERVALUE('[1]Rate Sheet'!G$172)</f>
        <v>994.43</v>
      </c>
      <c r="H360" s="4">
        <f>$A360*_xlfn.NUMBERVALUE('[1]Rate Sheet'!H$172)</f>
        <v>994.43</v>
      </c>
      <c r="I360" s="4">
        <f>$A360*_xlfn.NUMBERVALUE('[1]Rate Sheet'!I$172)</f>
        <v>1159.57</v>
      </c>
      <c r="J360" s="4">
        <f>$A360*_xlfn.NUMBERVALUE('[1]Rate Sheet'!J$172)</f>
        <v>890.32</v>
      </c>
      <c r="K360" s="4">
        <f>$A360*_xlfn.NUMBERVALUE('[1]Rate Sheet'!K$172)</f>
        <v>1507.8</v>
      </c>
      <c r="L360" s="4">
        <f>$A360*_xlfn.NUMBERVALUE('[1]Rate Sheet'!L$172)</f>
        <v>1382.15</v>
      </c>
      <c r="M360" s="4">
        <f>$A360*_xlfn.NUMBERVALUE('[1]Rate Sheet'!M$172)</f>
        <v>1680.12</v>
      </c>
      <c r="N360" s="4">
        <f>$A360*_xlfn.NUMBERVALUE('[1]Rate Sheet'!N$172)</f>
        <v>2089.38</v>
      </c>
      <c r="O360" s="4">
        <f>$A360*_xlfn.NUMBERVALUE('[1]Rate Sheet'!O$172)</f>
        <v>1202.6500000000001</v>
      </c>
      <c r="P360" s="4">
        <f>$A360*_xlfn.NUMBERVALUE('[1]Rate Sheet'!P$172)</f>
        <v>1360.61</v>
      </c>
    </row>
    <row r="361" spans="1:16" x14ac:dyDescent="0.3">
      <c r="A361" s="2">
        <v>360</v>
      </c>
      <c r="B361" s="4">
        <f>$A361*_xlfn.NUMBERVALUE('[1]Rate Sheet'!B$172)</f>
        <v>532.79999999999995</v>
      </c>
      <c r="C361" s="4">
        <f>$A361*_xlfn.NUMBERVALUE('[1]Rate Sheet'!C$172)</f>
        <v>558</v>
      </c>
      <c r="D361" s="4">
        <f>$A361*_xlfn.NUMBERVALUE('[1]Rate Sheet'!D$172)</f>
        <v>579.6</v>
      </c>
      <c r="E361" s="4">
        <f>$A361*_xlfn.NUMBERVALUE('[1]Rate Sheet'!E$172)</f>
        <v>975.6</v>
      </c>
      <c r="F361" s="4">
        <f>$A361*_xlfn.NUMBERVALUE('[1]Rate Sheet'!F$172)</f>
        <v>1951.2</v>
      </c>
      <c r="G361" s="4">
        <f>$A361*_xlfn.NUMBERVALUE('[1]Rate Sheet'!G$172)</f>
        <v>997.2</v>
      </c>
      <c r="H361" s="4">
        <f>$A361*_xlfn.NUMBERVALUE('[1]Rate Sheet'!H$172)</f>
        <v>997.2</v>
      </c>
      <c r="I361" s="4">
        <f>$A361*_xlfn.NUMBERVALUE('[1]Rate Sheet'!I$172)</f>
        <v>1162.8</v>
      </c>
      <c r="J361" s="4">
        <f>$A361*_xlfn.NUMBERVALUE('[1]Rate Sheet'!J$172)</f>
        <v>892.8</v>
      </c>
      <c r="K361" s="4">
        <f>$A361*_xlfn.NUMBERVALUE('[1]Rate Sheet'!K$172)</f>
        <v>1512</v>
      </c>
      <c r="L361" s="4">
        <f>$A361*_xlfn.NUMBERVALUE('[1]Rate Sheet'!L$172)</f>
        <v>1386</v>
      </c>
      <c r="M361" s="4">
        <f>$A361*_xlfn.NUMBERVALUE('[1]Rate Sheet'!M$172)</f>
        <v>1684.8</v>
      </c>
      <c r="N361" s="4">
        <f>$A361*_xlfn.NUMBERVALUE('[1]Rate Sheet'!N$172)</f>
        <v>2095.2000000000003</v>
      </c>
      <c r="O361" s="4">
        <f>$A361*_xlfn.NUMBERVALUE('[1]Rate Sheet'!O$172)</f>
        <v>1206</v>
      </c>
      <c r="P361" s="4">
        <f>$A361*_xlfn.NUMBERVALUE('[1]Rate Sheet'!P$172)</f>
        <v>1364.4</v>
      </c>
    </row>
    <row r="362" spans="1:16" x14ac:dyDescent="0.3">
      <c r="A362" s="2">
        <v>361</v>
      </c>
      <c r="B362" s="4">
        <f>$A362*_xlfn.NUMBERVALUE('[1]Rate Sheet'!B$172)</f>
        <v>534.28</v>
      </c>
      <c r="C362" s="4">
        <f>$A362*_xlfn.NUMBERVALUE('[1]Rate Sheet'!C$172)</f>
        <v>559.55000000000007</v>
      </c>
      <c r="D362" s="4">
        <f>$A362*_xlfn.NUMBERVALUE('[1]Rate Sheet'!D$172)</f>
        <v>581.21</v>
      </c>
      <c r="E362" s="4">
        <f>$A362*_xlfn.NUMBERVALUE('[1]Rate Sheet'!E$172)</f>
        <v>978.31</v>
      </c>
      <c r="F362" s="4">
        <f>$A362*_xlfn.NUMBERVALUE('[1]Rate Sheet'!F$172)</f>
        <v>1956.62</v>
      </c>
      <c r="G362" s="4">
        <f>$A362*_xlfn.NUMBERVALUE('[1]Rate Sheet'!G$172)</f>
        <v>999.97</v>
      </c>
      <c r="H362" s="4">
        <f>$A362*_xlfn.NUMBERVALUE('[1]Rate Sheet'!H$172)</f>
        <v>999.97</v>
      </c>
      <c r="I362" s="4">
        <f>$A362*_xlfn.NUMBERVALUE('[1]Rate Sheet'!I$172)</f>
        <v>1166.03</v>
      </c>
      <c r="J362" s="4">
        <f>$A362*_xlfn.NUMBERVALUE('[1]Rate Sheet'!J$172)</f>
        <v>895.28</v>
      </c>
      <c r="K362" s="4">
        <f>$A362*_xlfn.NUMBERVALUE('[1]Rate Sheet'!K$172)</f>
        <v>1516.2</v>
      </c>
      <c r="L362" s="4">
        <f>$A362*_xlfn.NUMBERVALUE('[1]Rate Sheet'!L$172)</f>
        <v>1389.8500000000001</v>
      </c>
      <c r="M362" s="4">
        <f>$A362*_xlfn.NUMBERVALUE('[1]Rate Sheet'!M$172)</f>
        <v>1689.4799999999998</v>
      </c>
      <c r="N362" s="4">
        <f>$A362*_xlfn.NUMBERVALUE('[1]Rate Sheet'!N$172)</f>
        <v>2101.02</v>
      </c>
      <c r="O362" s="4">
        <f>$A362*_xlfn.NUMBERVALUE('[1]Rate Sheet'!O$172)</f>
        <v>1209.3500000000001</v>
      </c>
      <c r="P362" s="4">
        <f>$A362*_xlfn.NUMBERVALUE('[1]Rate Sheet'!P$172)</f>
        <v>1368.19</v>
      </c>
    </row>
    <row r="363" spans="1:16" x14ac:dyDescent="0.3">
      <c r="A363" s="2">
        <v>362</v>
      </c>
      <c r="B363" s="4">
        <f>$A363*_xlfn.NUMBERVALUE('[1]Rate Sheet'!B$172)</f>
        <v>535.76</v>
      </c>
      <c r="C363" s="4">
        <f>$A363*_xlfn.NUMBERVALUE('[1]Rate Sheet'!C$172)</f>
        <v>561.1</v>
      </c>
      <c r="D363" s="4">
        <f>$A363*_xlfn.NUMBERVALUE('[1]Rate Sheet'!D$172)</f>
        <v>582.82000000000005</v>
      </c>
      <c r="E363" s="4">
        <f>$A363*_xlfn.NUMBERVALUE('[1]Rate Sheet'!E$172)</f>
        <v>981.02</v>
      </c>
      <c r="F363" s="4">
        <f>$A363*_xlfn.NUMBERVALUE('[1]Rate Sheet'!F$172)</f>
        <v>1962.04</v>
      </c>
      <c r="G363" s="4">
        <f>$A363*_xlfn.NUMBERVALUE('[1]Rate Sheet'!G$172)</f>
        <v>1002.74</v>
      </c>
      <c r="H363" s="4">
        <f>$A363*_xlfn.NUMBERVALUE('[1]Rate Sheet'!H$172)</f>
        <v>1002.74</v>
      </c>
      <c r="I363" s="4">
        <f>$A363*_xlfn.NUMBERVALUE('[1]Rate Sheet'!I$172)</f>
        <v>1169.26</v>
      </c>
      <c r="J363" s="4">
        <f>$A363*_xlfn.NUMBERVALUE('[1]Rate Sheet'!J$172)</f>
        <v>897.76</v>
      </c>
      <c r="K363" s="4">
        <f>$A363*_xlfn.NUMBERVALUE('[1]Rate Sheet'!K$172)</f>
        <v>1520.4</v>
      </c>
      <c r="L363" s="4">
        <f>$A363*_xlfn.NUMBERVALUE('[1]Rate Sheet'!L$172)</f>
        <v>1393.7</v>
      </c>
      <c r="M363" s="4">
        <f>$A363*_xlfn.NUMBERVALUE('[1]Rate Sheet'!M$172)</f>
        <v>1694.1599999999999</v>
      </c>
      <c r="N363" s="4">
        <f>$A363*_xlfn.NUMBERVALUE('[1]Rate Sheet'!N$172)</f>
        <v>2106.84</v>
      </c>
      <c r="O363" s="4">
        <f>$A363*_xlfn.NUMBERVALUE('[1]Rate Sheet'!O$172)</f>
        <v>1212.7</v>
      </c>
      <c r="P363" s="4">
        <f>$A363*_xlfn.NUMBERVALUE('[1]Rate Sheet'!P$172)</f>
        <v>1371.98</v>
      </c>
    </row>
    <row r="364" spans="1:16" x14ac:dyDescent="0.3">
      <c r="A364" s="2">
        <v>363</v>
      </c>
      <c r="B364" s="4">
        <f>$A364*_xlfn.NUMBERVALUE('[1]Rate Sheet'!B$172)</f>
        <v>537.24</v>
      </c>
      <c r="C364" s="4">
        <f>$A364*_xlfn.NUMBERVALUE('[1]Rate Sheet'!C$172)</f>
        <v>562.65</v>
      </c>
      <c r="D364" s="4">
        <f>$A364*_xlfn.NUMBERVALUE('[1]Rate Sheet'!D$172)</f>
        <v>584.43000000000006</v>
      </c>
      <c r="E364" s="4">
        <f>$A364*_xlfn.NUMBERVALUE('[1]Rate Sheet'!E$172)</f>
        <v>983.73</v>
      </c>
      <c r="F364" s="4">
        <f>$A364*_xlfn.NUMBERVALUE('[1]Rate Sheet'!F$172)</f>
        <v>1967.46</v>
      </c>
      <c r="G364" s="4">
        <f>$A364*_xlfn.NUMBERVALUE('[1]Rate Sheet'!G$172)</f>
        <v>1005.51</v>
      </c>
      <c r="H364" s="4">
        <f>$A364*_xlfn.NUMBERVALUE('[1]Rate Sheet'!H$172)</f>
        <v>1005.51</v>
      </c>
      <c r="I364" s="4">
        <f>$A364*_xlfn.NUMBERVALUE('[1]Rate Sheet'!I$172)</f>
        <v>1172.49</v>
      </c>
      <c r="J364" s="4">
        <f>$A364*_xlfn.NUMBERVALUE('[1]Rate Sheet'!J$172)</f>
        <v>900.24</v>
      </c>
      <c r="K364" s="4">
        <f>$A364*_xlfn.NUMBERVALUE('[1]Rate Sheet'!K$172)</f>
        <v>1524.6000000000001</v>
      </c>
      <c r="L364" s="4">
        <f>$A364*_xlfn.NUMBERVALUE('[1]Rate Sheet'!L$172)</f>
        <v>1397.55</v>
      </c>
      <c r="M364" s="4">
        <f>$A364*_xlfn.NUMBERVALUE('[1]Rate Sheet'!M$172)</f>
        <v>1698.84</v>
      </c>
      <c r="N364" s="4">
        <f>$A364*_xlfn.NUMBERVALUE('[1]Rate Sheet'!N$172)</f>
        <v>2112.6600000000003</v>
      </c>
      <c r="O364" s="4">
        <f>$A364*_xlfn.NUMBERVALUE('[1]Rate Sheet'!O$172)</f>
        <v>1216.05</v>
      </c>
      <c r="P364" s="4">
        <f>$A364*_xlfn.NUMBERVALUE('[1]Rate Sheet'!P$172)</f>
        <v>1375.77</v>
      </c>
    </row>
    <row r="365" spans="1:16" x14ac:dyDescent="0.3">
      <c r="A365" s="2">
        <v>364</v>
      </c>
      <c r="B365" s="4">
        <f>$A365*_xlfn.NUMBERVALUE('[1]Rate Sheet'!B$172)</f>
        <v>538.72</v>
      </c>
      <c r="C365" s="4">
        <f>$A365*_xlfn.NUMBERVALUE('[1]Rate Sheet'!C$172)</f>
        <v>564.20000000000005</v>
      </c>
      <c r="D365" s="4">
        <f>$A365*_xlfn.NUMBERVALUE('[1]Rate Sheet'!D$172)</f>
        <v>586.04000000000008</v>
      </c>
      <c r="E365" s="4">
        <f>$A365*_xlfn.NUMBERVALUE('[1]Rate Sheet'!E$172)</f>
        <v>986.43999999999994</v>
      </c>
      <c r="F365" s="4">
        <f>$A365*_xlfn.NUMBERVALUE('[1]Rate Sheet'!F$172)</f>
        <v>1972.8799999999999</v>
      </c>
      <c r="G365" s="4">
        <f>$A365*_xlfn.NUMBERVALUE('[1]Rate Sheet'!G$172)</f>
        <v>1008.28</v>
      </c>
      <c r="H365" s="4">
        <f>$A365*_xlfn.NUMBERVALUE('[1]Rate Sheet'!H$172)</f>
        <v>1008.28</v>
      </c>
      <c r="I365" s="4">
        <f>$A365*_xlfn.NUMBERVALUE('[1]Rate Sheet'!I$172)</f>
        <v>1175.72</v>
      </c>
      <c r="J365" s="4">
        <f>$A365*_xlfn.NUMBERVALUE('[1]Rate Sheet'!J$172)</f>
        <v>902.72</v>
      </c>
      <c r="K365" s="4">
        <f>$A365*_xlfn.NUMBERVALUE('[1]Rate Sheet'!K$172)</f>
        <v>1528.8</v>
      </c>
      <c r="L365" s="4">
        <f>$A365*_xlfn.NUMBERVALUE('[1]Rate Sheet'!L$172)</f>
        <v>1401.4</v>
      </c>
      <c r="M365" s="4">
        <f>$A365*_xlfn.NUMBERVALUE('[1]Rate Sheet'!M$172)</f>
        <v>1703.52</v>
      </c>
      <c r="N365" s="4">
        <f>$A365*_xlfn.NUMBERVALUE('[1]Rate Sheet'!N$172)</f>
        <v>2118.48</v>
      </c>
      <c r="O365" s="4">
        <f>$A365*_xlfn.NUMBERVALUE('[1]Rate Sheet'!O$172)</f>
        <v>1219.4000000000001</v>
      </c>
      <c r="P365" s="4">
        <f>$A365*_xlfn.NUMBERVALUE('[1]Rate Sheet'!P$172)</f>
        <v>1379.56</v>
      </c>
    </row>
    <row r="366" spans="1:16" x14ac:dyDescent="0.3">
      <c r="A366" s="2">
        <v>365</v>
      </c>
      <c r="B366" s="4">
        <f>$A366*_xlfn.NUMBERVALUE('[1]Rate Sheet'!B$172)</f>
        <v>540.20000000000005</v>
      </c>
      <c r="C366" s="4">
        <f>$A366*_xlfn.NUMBERVALUE('[1]Rate Sheet'!C$172)</f>
        <v>565.75</v>
      </c>
      <c r="D366" s="4">
        <f>$A366*_xlfn.NUMBERVALUE('[1]Rate Sheet'!D$172)</f>
        <v>587.65000000000009</v>
      </c>
      <c r="E366" s="4">
        <f>$A366*_xlfn.NUMBERVALUE('[1]Rate Sheet'!E$172)</f>
        <v>989.15</v>
      </c>
      <c r="F366" s="4">
        <f>$A366*_xlfn.NUMBERVALUE('[1]Rate Sheet'!F$172)</f>
        <v>1978.3</v>
      </c>
      <c r="G366" s="4">
        <f>$A366*_xlfn.NUMBERVALUE('[1]Rate Sheet'!G$172)</f>
        <v>1011.05</v>
      </c>
      <c r="H366" s="4">
        <f>$A366*_xlfn.NUMBERVALUE('[1]Rate Sheet'!H$172)</f>
        <v>1011.05</v>
      </c>
      <c r="I366" s="4">
        <f>$A366*_xlfn.NUMBERVALUE('[1]Rate Sheet'!I$172)</f>
        <v>1178.95</v>
      </c>
      <c r="J366" s="4">
        <f>$A366*_xlfn.NUMBERVALUE('[1]Rate Sheet'!J$172)</f>
        <v>905.2</v>
      </c>
      <c r="K366" s="4">
        <f>$A366*_xlfn.NUMBERVALUE('[1]Rate Sheet'!K$172)</f>
        <v>1533</v>
      </c>
      <c r="L366" s="4">
        <f>$A366*_xlfn.NUMBERVALUE('[1]Rate Sheet'!L$172)</f>
        <v>1405.25</v>
      </c>
      <c r="M366" s="4">
        <f>$A366*_xlfn.NUMBERVALUE('[1]Rate Sheet'!M$172)</f>
        <v>1708.1999999999998</v>
      </c>
      <c r="N366" s="4">
        <f>$A366*_xlfn.NUMBERVALUE('[1]Rate Sheet'!N$172)</f>
        <v>2124.3000000000002</v>
      </c>
      <c r="O366" s="4">
        <f>$A366*_xlfn.NUMBERVALUE('[1]Rate Sheet'!O$172)</f>
        <v>1222.75</v>
      </c>
      <c r="P366" s="4">
        <f>$A366*_xlfn.NUMBERVALUE('[1]Rate Sheet'!P$172)</f>
        <v>1383.35</v>
      </c>
    </row>
    <row r="367" spans="1:16" x14ac:dyDescent="0.3">
      <c r="A367" s="2">
        <v>366</v>
      </c>
      <c r="B367" s="4">
        <f>$A367*_xlfn.NUMBERVALUE('[1]Rate Sheet'!B$172)</f>
        <v>541.67999999999995</v>
      </c>
      <c r="C367" s="4">
        <f>$A367*_xlfn.NUMBERVALUE('[1]Rate Sheet'!C$172)</f>
        <v>567.30000000000007</v>
      </c>
      <c r="D367" s="4">
        <f>$A367*_xlfn.NUMBERVALUE('[1]Rate Sheet'!D$172)</f>
        <v>589.26</v>
      </c>
      <c r="E367" s="4">
        <f>$A367*_xlfn.NUMBERVALUE('[1]Rate Sheet'!E$172)</f>
        <v>991.86</v>
      </c>
      <c r="F367" s="4">
        <f>$A367*_xlfn.NUMBERVALUE('[1]Rate Sheet'!F$172)</f>
        <v>1983.72</v>
      </c>
      <c r="G367" s="4">
        <f>$A367*_xlfn.NUMBERVALUE('[1]Rate Sheet'!G$172)</f>
        <v>1013.82</v>
      </c>
      <c r="H367" s="4">
        <f>$A367*_xlfn.NUMBERVALUE('[1]Rate Sheet'!H$172)</f>
        <v>1013.82</v>
      </c>
      <c r="I367" s="4">
        <f>$A367*_xlfn.NUMBERVALUE('[1]Rate Sheet'!I$172)</f>
        <v>1182.18</v>
      </c>
      <c r="J367" s="4">
        <f>$A367*_xlfn.NUMBERVALUE('[1]Rate Sheet'!J$172)</f>
        <v>907.68</v>
      </c>
      <c r="K367" s="4">
        <f>$A367*_xlfn.NUMBERVALUE('[1]Rate Sheet'!K$172)</f>
        <v>1537.2</v>
      </c>
      <c r="L367" s="4">
        <f>$A367*_xlfn.NUMBERVALUE('[1]Rate Sheet'!L$172)</f>
        <v>1409.1000000000001</v>
      </c>
      <c r="M367" s="4">
        <f>$A367*_xlfn.NUMBERVALUE('[1]Rate Sheet'!M$172)</f>
        <v>1712.8799999999999</v>
      </c>
      <c r="N367" s="4">
        <f>$A367*_xlfn.NUMBERVALUE('[1]Rate Sheet'!N$172)</f>
        <v>2130.12</v>
      </c>
      <c r="O367" s="4">
        <f>$A367*_xlfn.NUMBERVALUE('[1]Rate Sheet'!O$172)</f>
        <v>1226.1000000000001</v>
      </c>
      <c r="P367" s="4">
        <f>$A367*_xlfn.NUMBERVALUE('[1]Rate Sheet'!P$172)</f>
        <v>1387.14</v>
      </c>
    </row>
    <row r="368" spans="1:16" x14ac:dyDescent="0.3">
      <c r="A368" s="2">
        <v>367</v>
      </c>
      <c r="B368" s="4">
        <f>$A368*_xlfn.NUMBERVALUE('[1]Rate Sheet'!B$172)</f>
        <v>543.16</v>
      </c>
      <c r="C368" s="4">
        <f>$A368*_xlfn.NUMBERVALUE('[1]Rate Sheet'!C$172)</f>
        <v>568.85</v>
      </c>
      <c r="D368" s="4">
        <f>$A368*_xlfn.NUMBERVALUE('[1]Rate Sheet'!D$172)</f>
        <v>590.87</v>
      </c>
      <c r="E368" s="4">
        <f>$A368*_xlfn.NUMBERVALUE('[1]Rate Sheet'!E$172)</f>
        <v>994.56999999999994</v>
      </c>
      <c r="F368" s="4">
        <f>$A368*_xlfn.NUMBERVALUE('[1]Rate Sheet'!F$172)</f>
        <v>1989.1399999999999</v>
      </c>
      <c r="G368" s="4">
        <f>$A368*_xlfn.NUMBERVALUE('[1]Rate Sheet'!G$172)</f>
        <v>1016.59</v>
      </c>
      <c r="H368" s="4">
        <f>$A368*_xlfn.NUMBERVALUE('[1]Rate Sheet'!H$172)</f>
        <v>1016.59</v>
      </c>
      <c r="I368" s="4">
        <f>$A368*_xlfn.NUMBERVALUE('[1]Rate Sheet'!I$172)</f>
        <v>1185.4100000000001</v>
      </c>
      <c r="J368" s="4">
        <f>$A368*_xlfn.NUMBERVALUE('[1]Rate Sheet'!J$172)</f>
        <v>910.16</v>
      </c>
      <c r="K368" s="4">
        <f>$A368*_xlfn.NUMBERVALUE('[1]Rate Sheet'!K$172)</f>
        <v>1541.4</v>
      </c>
      <c r="L368" s="4">
        <f>$A368*_xlfn.NUMBERVALUE('[1]Rate Sheet'!L$172)</f>
        <v>1412.95</v>
      </c>
      <c r="M368" s="4">
        <f>$A368*_xlfn.NUMBERVALUE('[1]Rate Sheet'!M$172)</f>
        <v>1717.56</v>
      </c>
      <c r="N368" s="4">
        <f>$A368*_xlfn.NUMBERVALUE('[1]Rate Sheet'!N$172)</f>
        <v>2135.94</v>
      </c>
      <c r="O368" s="4">
        <f>$A368*_xlfn.NUMBERVALUE('[1]Rate Sheet'!O$172)</f>
        <v>1229.45</v>
      </c>
      <c r="P368" s="4">
        <f>$A368*_xlfn.NUMBERVALUE('[1]Rate Sheet'!P$172)</f>
        <v>1390.93</v>
      </c>
    </row>
    <row r="369" spans="1:16" x14ac:dyDescent="0.3">
      <c r="A369" s="2">
        <v>368</v>
      </c>
      <c r="B369" s="4">
        <f>$A369*_xlfn.NUMBERVALUE('[1]Rate Sheet'!B$172)</f>
        <v>544.64</v>
      </c>
      <c r="C369" s="4">
        <f>$A369*_xlfn.NUMBERVALUE('[1]Rate Sheet'!C$172)</f>
        <v>570.4</v>
      </c>
      <c r="D369" s="4">
        <f>$A369*_xlfn.NUMBERVALUE('[1]Rate Sheet'!D$172)</f>
        <v>592.48</v>
      </c>
      <c r="E369" s="4">
        <f>$A369*_xlfn.NUMBERVALUE('[1]Rate Sheet'!E$172)</f>
        <v>997.28</v>
      </c>
      <c r="F369" s="4">
        <f>$A369*_xlfn.NUMBERVALUE('[1]Rate Sheet'!F$172)</f>
        <v>1994.56</v>
      </c>
      <c r="G369" s="4">
        <f>$A369*_xlfn.NUMBERVALUE('[1]Rate Sheet'!G$172)</f>
        <v>1019.36</v>
      </c>
      <c r="H369" s="4">
        <f>$A369*_xlfn.NUMBERVALUE('[1]Rate Sheet'!H$172)</f>
        <v>1019.36</v>
      </c>
      <c r="I369" s="4">
        <f>$A369*_xlfn.NUMBERVALUE('[1]Rate Sheet'!I$172)</f>
        <v>1188.6400000000001</v>
      </c>
      <c r="J369" s="4">
        <f>$A369*_xlfn.NUMBERVALUE('[1]Rate Sheet'!J$172)</f>
        <v>912.64</v>
      </c>
      <c r="K369" s="4">
        <f>$A369*_xlfn.NUMBERVALUE('[1]Rate Sheet'!K$172)</f>
        <v>1545.6000000000001</v>
      </c>
      <c r="L369" s="4">
        <f>$A369*_xlfn.NUMBERVALUE('[1]Rate Sheet'!L$172)</f>
        <v>1416.8</v>
      </c>
      <c r="M369" s="4">
        <f>$A369*_xlfn.NUMBERVALUE('[1]Rate Sheet'!M$172)</f>
        <v>1722.2399999999998</v>
      </c>
      <c r="N369" s="4">
        <f>$A369*_xlfn.NUMBERVALUE('[1]Rate Sheet'!N$172)</f>
        <v>2141.7600000000002</v>
      </c>
      <c r="O369" s="4">
        <f>$A369*_xlfn.NUMBERVALUE('[1]Rate Sheet'!O$172)</f>
        <v>1232.8</v>
      </c>
      <c r="P369" s="4">
        <f>$A369*_xlfn.NUMBERVALUE('[1]Rate Sheet'!P$172)</f>
        <v>1394.72</v>
      </c>
    </row>
    <row r="370" spans="1:16" x14ac:dyDescent="0.3">
      <c r="A370" s="2">
        <v>369</v>
      </c>
      <c r="B370" s="4">
        <f>$A370*_xlfn.NUMBERVALUE('[1]Rate Sheet'!B$172)</f>
        <v>546.12</v>
      </c>
      <c r="C370" s="4">
        <f>$A370*_xlfn.NUMBERVALUE('[1]Rate Sheet'!C$172)</f>
        <v>571.95000000000005</v>
      </c>
      <c r="D370" s="4">
        <f>$A370*_xlfn.NUMBERVALUE('[1]Rate Sheet'!D$172)</f>
        <v>594.09</v>
      </c>
      <c r="E370" s="4">
        <f>$A370*_xlfn.NUMBERVALUE('[1]Rate Sheet'!E$172)</f>
        <v>999.99</v>
      </c>
      <c r="F370" s="4">
        <f>$A370*_xlfn.NUMBERVALUE('[1]Rate Sheet'!F$172)</f>
        <v>1999.98</v>
      </c>
      <c r="G370" s="4">
        <f>$A370*_xlfn.NUMBERVALUE('[1]Rate Sheet'!G$172)</f>
        <v>1022.13</v>
      </c>
      <c r="H370" s="4">
        <f>$A370*_xlfn.NUMBERVALUE('[1]Rate Sheet'!H$172)</f>
        <v>1022.13</v>
      </c>
      <c r="I370" s="4">
        <f>$A370*_xlfn.NUMBERVALUE('[1]Rate Sheet'!I$172)</f>
        <v>1191.8699999999999</v>
      </c>
      <c r="J370" s="4">
        <f>$A370*_xlfn.NUMBERVALUE('[1]Rate Sheet'!J$172)</f>
        <v>915.12</v>
      </c>
      <c r="K370" s="4">
        <f>$A370*_xlfn.NUMBERVALUE('[1]Rate Sheet'!K$172)</f>
        <v>1549.8</v>
      </c>
      <c r="L370" s="4">
        <f>$A370*_xlfn.NUMBERVALUE('[1]Rate Sheet'!L$172)</f>
        <v>1420.65</v>
      </c>
      <c r="M370" s="4">
        <f>$A370*_xlfn.NUMBERVALUE('[1]Rate Sheet'!M$172)</f>
        <v>1726.9199999999998</v>
      </c>
      <c r="N370" s="4">
        <f>$A370*_xlfn.NUMBERVALUE('[1]Rate Sheet'!N$172)</f>
        <v>2147.58</v>
      </c>
      <c r="O370" s="4">
        <f>$A370*_xlfn.NUMBERVALUE('[1]Rate Sheet'!O$172)</f>
        <v>1236.1500000000001</v>
      </c>
      <c r="P370" s="4">
        <f>$A370*_xlfn.NUMBERVALUE('[1]Rate Sheet'!P$172)</f>
        <v>1398.51</v>
      </c>
    </row>
    <row r="371" spans="1:16" x14ac:dyDescent="0.3">
      <c r="A371" s="2">
        <v>370</v>
      </c>
      <c r="B371" s="4">
        <f>$A371*_xlfn.NUMBERVALUE('[1]Rate Sheet'!B$172)</f>
        <v>547.6</v>
      </c>
      <c r="C371" s="4">
        <f>$A371*_xlfn.NUMBERVALUE('[1]Rate Sheet'!C$172)</f>
        <v>573.5</v>
      </c>
      <c r="D371" s="4">
        <f>$A371*_xlfn.NUMBERVALUE('[1]Rate Sheet'!D$172)</f>
        <v>595.70000000000005</v>
      </c>
      <c r="E371" s="4">
        <f>$A371*_xlfn.NUMBERVALUE('[1]Rate Sheet'!E$172)</f>
        <v>1002.6999999999999</v>
      </c>
      <c r="F371" s="4">
        <f>$A371*_xlfn.NUMBERVALUE('[1]Rate Sheet'!F$172)</f>
        <v>2005.3999999999999</v>
      </c>
      <c r="G371" s="4">
        <f>$A371*_xlfn.NUMBERVALUE('[1]Rate Sheet'!G$172)</f>
        <v>1024.9000000000001</v>
      </c>
      <c r="H371" s="4">
        <f>$A371*_xlfn.NUMBERVALUE('[1]Rate Sheet'!H$172)</f>
        <v>1024.9000000000001</v>
      </c>
      <c r="I371" s="4">
        <f>$A371*_xlfn.NUMBERVALUE('[1]Rate Sheet'!I$172)</f>
        <v>1195.0999999999999</v>
      </c>
      <c r="J371" s="4">
        <f>$A371*_xlfn.NUMBERVALUE('[1]Rate Sheet'!J$172)</f>
        <v>917.6</v>
      </c>
      <c r="K371" s="4">
        <f>$A371*_xlfn.NUMBERVALUE('[1]Rate Sheet'!K$172)</f>
        <v>1554</v>
      </c>
      <c r="L371" s="4">
        <f>$A371*_xlfn.NUMBERVALUE('[1]Rate Sheet'!L$172)</f>
        <v>1424.5</v>
      </c>
      <c r="M371" s="4">
        <f>$A371*_xlfn.NUMBERVALUE('[1]Rate Sheet'!M$172)</f>
        <v>1731.6</v>
      </c>
      <c r="N371" s="4">
        <f>$A371*_xlfn.NUMBERVALUE('[1]Rate Sheet'!N$172)</f>
        <v>2153.4</v>
      </c>
      <c r="O371" s="4">
        <f>$A371*_xlfn.NUMBERVALUE('[1]Rate Sheet'!O$172)</f>
        <v>1239.5</v>
      </c>
      <c r="P371" s="4">
        <f>$A371*_xlfn.NUMBERVALUE('[1]Rate Sheet'!P$172)</f>
        <v>1402.3</v>
      </c>
    </row>
    <row r="372" spans="1:16" x14ac:dyDescent="0.3">
      <c r="A372" s="2">
        <v>371</v>
      </c>
      <c r="B372" s="4">
        <f>$A372*_xlfn.NUMBERVALUE('[1]Rate Sheet'!B$172)</f>
        <v>549.08000000000004</v>
      </c>
      <c r="C372" s="4">
        <f>$A372*_xlfn.NUMBERVALUE('[1]Rate Sheet'!C$172)</f>
        <v>575.05000000000007</v>
      </c>
      <c r="D372" s="4">
        <f>$A372*_xlfn.NUMBERVALUE('[1]Rate Sheet'!D$172)</f>
        <v>597.31000000000006</v>
      </c>
      <c r="E372" s="4">
        <f>$A372*_xlfn.NUMBERVALUE('[1]Rate Sheet'!E$172)</f>
        <v>1005.41</v>
      </c>
      <c r="F372" s="4">
        <f>$A372*_xlfn.NUMBERVALUE('[1]Rate Sheet'!F$172)</f>
        <v>2010.82</v>
      </c>
      <c r="G372" s="4">
        <f>$A372*_xlfn.NUMBERVALUE('[1]Rate Sheet'!G$172)</f>
        <v>1027.67</v>
      </c>
      <c r="H372" s="4">
        <f>$A372*_xlfn.NUMBERVALUE('[1]Rate Sheet'!H$172)</f>
        <v>1027.67</v>
      </c>
      <c r="I372" s="4">
        <f>$A372*_xlfn.NUMBERVALUE('[1]Rate Sheet'!I$172)</f>
        <v>1198.33</v>
      </c>
      <c r="J372" s="4">
        <f>$A372*_xlfn.NUMBERVALUE('[1]Rate Sheet'!J$172)</f>
        <v>920.08</v>
      </c>
      <c r="K372" s="4">
        <f>$A372*_xlfn.NUMBERVALUE('[1]Rate Sheet'!K$172)</f>
        <v>1558.2</v>
      </c>
      <c r="L372" s="4">
        <f>$A372*_xlfn.NUMBERVALUE('[1]Rate Sheet'!L$172)</f>
        <v>1428.3500000000001</v>
      </c>
      <c r="M372" s="4">
        <f>$A372*_xlfn.NUMBERVALUE('[1]Rate Sheet'!M$172)</f>
        <v>1736.28</v>
      </c>
      <c r="N372" s="4">
        <f>$A372*_xlfn.NUMBERVALUE('[1]Rate Sheet'!N$172)</f>
        <v>2159.2200000000003</v>
      </c>
      <c r="O372" s="4">
        <f>$A372*_xlfn.NUMBERVALUE('[1]Rate Sheet'!O$172)</f>
        <v>1242.8500000000001</v>
      </c>
      <c r="P372" s="4">
        <f>$A372*_xlfn.NUMBERVALUE('[1]Rate Sheet'!P$172)</f>
        <v>1406.09</v>
      </c>
    </row>
    <row r="373" spans="1:16" x14ac:dyDescent="0.3">
      <c r="A373" s="2">
        <v>372</v>
      </c>
      <c r="B373" s="4">
        <f>$A373*_xlfn.NUMBERVALUE('[1]Rate Sheet'!B$172)</f>
        <v>550.55999999999995</v>
      </c>
      <c r="C373" s="4">
        <f>$A373*_xlfn.NUMBERVALUE('[1]Rate Sheet'!C$172)</f>
        <v>576.6</v>
      </c>
      <c r="D373" s="4">
        <f>$A373*_xlfn.NUMBERVALUE('[1]Rate Sheet'!D$172)</f>
        <v>598.92000000000007</v>
      </c>
      <c r="E373" s="4">
        <f>$A373*_xlfn.NUMBERVALUE('[1]Rate Sheet'!E$172)</f>
        <v>1008.12</v>
      </c>
      <c r="F373" s="4">
        <f>$A373*_xlfn.NUMBERVALUE('[1]Rate Sheet'!F$172)</f>
        <v>2016.24</v>
      </c>
      <c r="G373" s="4">
        <f>$A373*_xlfn.NUMBERVALUE('[1]Rate Sheet'!G$172)</f>
        <v>1030.44</v>
      </c>
      <c r="H373" s="4">
        <f>$A373*_xlfn.NUMBERVALUE('[1]Rate Sheet'!H$172)</f>
        <v>1030.44</v>
      </c>
      <c r="I373" s="4">
        <f>$A373*_xlfn.NUMBERVALUE('[1]Rate Sheet'!I$172)</f>
        <v>1201.56</v>
      </c>
      <c r="J373" s="4">
        <f>$A373*_xlfn.NUMBERVALUE('[1]Rate Sheet'!J$172)</f>
        <v>922.56</v>
      </c>
      <c r="K373" s="4">
        <f>$A373*_xlfn.NUMBERVALUE('[1]Rate Sheet'!K$172)</f>
        <v>1562.4</v>
      </c>
      <c r="L373" s="4">
        <f>$A373*_xlfn.NUMBERVALUE('[1]Rate Sheet'!L$172)</f>
        <v>1432.2</v>
      </c>
      <c r="M373" s="4">
        <f>$A373*_xlfn.NUMBERVALUE('[1]Rate Sheet'!M$172)</f>
        <v>1740.9599999999998</v>
      </c>
      <c r="N373" s="4">
        <f>$A373*_xlfn.NUMBERVALUE('[1]Rate Sheet'!N$172)</f>
        <v>2165.04</v>
      </c>
      <c r="O373" s="4">
        <f>$A373*_xlfn.NUMBERVALUE('[1]Rate Sheet'!O$172)</f>
        <v>1246.2</v>
      </c>
      <c r="P373" s="4">
        <f>$A373*_xlfn.NUMBERVALUE('[1]Rate Sheet'!P$172)</f>
        <v>1409.88</v>
      </c>
    </row>
    <row r="374" spans="1:16" x14ac:dyDescent="0.3">
      <c r="A374" s="2">
        <v>373</v>
      </c>
      <c r="B374" s="4">
        <f>$A374*_xlfn.NUMBERVALUE('[1]Rate Sheet'!B$172)</f>
        <v>552.04</v>
      </c>
      <c r="C374" s="4">
        <f>$A374*_xlfn.NUMBERVALUE('[1]Rate Sheet'!C$172)</f>
        <v>578.15</v>
      </c>
      <c r="D374" s="4">
        <f>$A374*_xlfn.NUMBERVALUE('[1]Rate Sheet'!D$172)</f>
        <v>600.53000000000009</v>
      </c>
      <c r="E374" s="4">
        <f>$A374*_xlfn.NUMBERVALUE('[1]Rate Sheet'!E$172)</f>
        <v>1010.83</v>
      </c>
      <c r="F374" s="4">
        <f>$A374*_xlfn.NUMBERVALUE('[1]Rate Sheet'!F$172)</f>
        <v>2021.66</v>
      </c>
      <c r="G374" s="4">
        <f>$A374*_xlfn.NUMBERVALUE('[1]Rate Sheet'!G$172)</f>
        <v>1033.21</v>
      </c>
      <c r="H374" s="4">
        <f>$A374*_xlfn.NUMBERVALUE('[1]Rate Sheet'!H$172)</f>
        <v>1033.21</v>
      </c>
      <c r="I374" s="4">
        <f>$A374*_xlfn.NUMBERVALUE('[1]Rate Sheet'!I$172)</f>
        <v>1204.79</v>
      </c>
      <c r="J374" s="4">
        <f>$A374*_xlfn.NUMBERVALUE('[1]Rate Sheet'!J$172)</f>
        <v>925.04</v>
      </c>
      <c r="K374" s="4">
        <f>$A374*_xlfn.NUMBERVALUE('[1]Rate Sheet'!K$172)</f>
        <v>1566.6000000000001</v>
      </c>
      <c r="L374" s="4">
        <f>$A374*_xlfn.NUMBERVALUE('[1]Rate Sheet'!L$172)</f>
        <v>1436.05</v>
      </c>
      <c r="M374" s="4">
        <f>$A374*_xlfn.NUMBERVALUE('[1]Rate Sheet'!M$172)</f>
        <v>1745.6399999999999</v>
      </c>
      <c r="N374" s="4">
        <f>$A374*_xlfn.NUMBERVALUE('[1]Rate Sheet'!N$172)</f>
        <v>2170.86</v>
      </c>
      <c r="O374" s="4">
        <f>$A374*_xlfn.NUMBERVALUE('[1]Rate Sheet'!O$172)</f>
        <v>1249.55</v>
      </c>
      <c r="P374" s="4">
        <f>$A374*_xlfn.NUMBERVALUE('[1]Rate Sheet'!P$172)</f>
        <v>1413.67</v>
      </c>
    </row>
    <row r="375" spans="1:16" x14ac:dyDescent="0.3">
      <c r="A375" s="2">
        <v>374</v>
      </c>
      <c r="B375" s="4">
        <f>$A375*_xlfn.NUMBERVALUE('[1]Rate Sheet'!B$172)</f>
        <v>553.52</v>
      </c>
      <c r="C375" s="4">
        <f>$A375*_xlfn.NUMBERVALUE('[1]Rate Sheet'!C$172)</f>
        <v>579.70000000000005</v>
      </c>
      <c r="D375" s="4">
        <f>$A375*_xlfn.NUMBERVALUE('[1]Rate Sheet'!D$172)</f>
        <v>602.14</v>
      </c>
      <c r="E375" s="4">
        <f>$A375*_xlfn.NUMBERVALUE('[1]Rate Sheet'!E$172)</f>
        <v>1013.54</v>
      </c>
      <c r="F375" s="4">
        <f>$A375*_xlfn.NUMBERVALUE('[1]Rate Sheet'!F$172)</f>
        <v>2027.08</v>
      </c>
      <c r="G375" s="4">
        <f>$A375*_xlfn.NUMBERVALUE('[1]Rate Sheet'!G$172)</f>
        <v>1035.98</v>
      </c>
      <c r="H375" s="4">
        <f>$A375*_xlfn.NUMBERVALUE('[1]Rate Sheet'!H$172)</f>
        <v>1035.98</v>
      </c>
      <c r="I375" s="4">
        <f>$A375*_xlfn.NUMBERVALUE('[1]Rate Sheet'!I$172)</f>
        <v>1208.02</v>
      </c>
      <c r="J375" s="4">
        <f>$A375*_xlfn.NUMBERVALUE('[1]Rate Sheet'!J$172)</f>
        <v>927.52</v>
      </c>
      <c r="K375" s="4">
        <f>$A375*_xlfn.NUMBERVALUE('[1]Rate Sheet'!K$172)</f>
        <v>1570.8</v>
      </c>
      <c r="L375" s="4">
        <f>$A375*_xlfn.NUMBERVALUE('[1]Rate Sheet'!L$172)</f>
        <v>1439.9</v>
      </c>
      <c r="M375" s="4">
        <f>$A375*_xlfn.NUMBERVALUE('[1]Rate Sheet'!M$172)</f>
        <v>1750.32</v>
      </c>
      <c r="N375" s="4">
        <f>$A375*_xlfn.NUMBERVALUE('[1]Rate Sheet'!N$172)</f>
        <v>2176.6800000000003</v>
      </c>
      <c r="O375" s="4">
        <f>$A375*_xlfn.NUMBERVALUE('[1]Rate Sheet'!O$172)</f>
        <v>1252.9000000000001</v>
      </c>
      <c r="P375" s="4">
        <f>$A375*_xlfn.NUMBERVALUE('[1]Rate Sheet'!P$172)</f>
        <v>1417.46</v>
      </c>
    </row>
    <row r="376" spans="1:16" x14ac:dyDescent="0.3">
      <c r="A376" s="2">
        <v>375</v>
      </c>
      <c r="B376" s="4">
        <f>$A376*_xlfn.NUMBERVALUE('[1]Rate Sheet'!B$172)</f>
        <v>555</v>
      </c>
      <c r="C376" s="4">
        <f>$A376*_xlfn.NUMBERVALUE('[1]Rate Sheet'!C$172)</f>
        <v>581.25</v>
      </c>
      <c r="D376" s="4">
        <f>$A376*_xlfn.NUMBERVALUE('[1]Rate Sheet'!D$172)</f>
        <v>603.75</v>
      </c>
      <c r="E376" s="4">
        <f>$A376*_xlfn.NUMBERVALUE('[1]Rate Sheet'!E$172)</f>
        <v>1016.25</v>
      </c>
      <c r="F376" s="4">
        <f>$A376*_xlfn.NUMBERVALUE('[1]Rate Sheet'!F$172)</f>
        <v>2032.5</v>
      </c>
      <c r="G376" s="4">
        <f>$A376*_xlfn.NUMBERVALUE('[1]Rate Sheet'!G$172)</f>
        <v>1038.75</v>
      </c>
      <c r="H376" s="4">
        <f>$A376*_xlfn.NUMBERVALUE('[1]Rate Sheet'!H$172)</f>
        <v>1038.75</v>
      </c>
      <c r="I376" s="4">
        <f>$A376*_xlfn.NUMBERVALUE('[1]Rate Sheet'!I$172)</f>
        <v>1211.25</v>
      </c>
      <c r="J376" s="4">
        <f>$A376*_xlfn.NUMBERVALUE('[1]Rate Sheet'!J$172)</f>
        <v>930</v>
      </c>
      <c r="K376" s="4">
        <f>$A376*_xlfn.NUMBERVALUE('[1]Rate Sheet'!K$172)</f>
        <v>1575</v>
      </c>
      <c r="L376" s="4">
        <f>$A376*_xlfn.NUMBERVALUE('[1]Rate Sheet'!L$172)</f>
        <v>1443.75</v>
      </c>
      <c r="M376" s="4">
        <f>$A376*_xlfn.NUMBERVALUE('[1]Rate Sheet'!M$172)</f>
        <v>1755</v>
      </c>
      <c r="N376" s="4">
        <f>$A376*_xlfn.NUMBERVALUE('[1]Rate Sheet'!N$172)</f>
        <v>2182.5</v>
      </c>
      <c r="O376" s="4">
        <f>$A376*_xlfn.NUMBERVALUE('[1]Rate Sheet'!O$172)</f>
        <v>1256.25</v>
      </c>
      <c r="P376" s="4">
        <f>$A376*_xlfn.NUMBERVALUE('[1]Rate Sheet'!P$172)</f>
        <v>1421.25</v>
      </c>
    </row>
    <row r="377" spans="1:16" x14ac:dyDescent="0.3">
      <c r="A377" s="2">
        <v>376</v>
      </c>
      <c r="B377" s="4">
        <f>$A377*_xlfn.NUMBERVALUE('[1]Rate Sheet'!B$172)</f>
        <v>556.48</v>
      </c>
      <c r="C377" s="4">
        <f>$A377*_xlfn.NUMBERVALUE('[1]Rate Sheet'!C$172)</f>
        <v>582.80000000000007</v>
      </c>
      <c r="D377" s="4">
        <f>$A377*_xlfn.NUMBERVALUE('[1]Rate Sheet'!D$172)</f>
        <v>605.36</v>
      </c>
      <c r="E377" s="4">
        <f>$A377*_xlfn.NUMBERVALUE('[1]Rate Sheet'!E$172)</f>
        <v>1018.96</v>
      </c>
      <c r="F377" s="4">
        <f>$A377*_xlfn.NUMBERVALUE('[1]Rate Sheet'!F$172)</f>
        <v>2037.92</v>
      </c>
      <c r="G377" s="4">
        <f>$A377*_xlfn.NUMBERVALUE('[1]Rate Sheet'!G$172)</f>
        <v>1041.52</v>
      </c>
      <c r="H377" s="4">
        <f>$A377*_xlfn.NUMBERVALUE('[1]Rate Sheet'!H$172)</f>
        <v>1041.52</v>
      </c>
      <c r="I377" s="4">
        <f>$A377*_xlfn.NUMBERVALUE('[1]Rate Sheet'!I$172)</f>
        <v>1214.48</v>
      </c>
      <c r="J377" s="4">
        <f>$A377*_xlfn.NUMBERVALUE('[1]Rate Sheet'!J$172)</f>
        <v>932.48</v>
      </c>
      <c r="K377" s="4">
        <f>$A377*_xlfn.NUMBERVALUE('[1]Rate Sheet'!K$172)</f>
        <v>1579.2</v>
      </c>
      <c r="L377" s="4">
        <f>$A377*_xlfn.NUMBERVALUE('[1]Rate Sheet'!L$172)</f>
        <v>1447.6000000000001</v>
      </c>
      <c r="M377" s="4">
        <f>$A377*_xlfn.NUMBERVALUE('[1]Rate Sheet'!M$172)</f>
        <v>1759.6799999999998</v>
      </c>
      <c r="N377" s="4">
        <f>$A377*_xlfn.NUMBERVALUE('[1]Rate Sheet'!N$172)</f>
        <v>2188.3200000000002</v>
      </c>
      <c r="O377" s="4">
        <f>$A377*_xlfn.NUMBERVALUE('[1]Rate Sheet'!O$172)</f>
        <v>1259.6000000000001</v>
      </c>
      <c r="P377" s="4">
        <f>$A377*_xlfn.NUMBERVALUE('[1]Rate Sheet'!P$172)</f>
        <v>1425.04</v>
      </c>
    </row>
    <row r="378" spans="1:16" x14ac:dyDescent="0.3">
      <c r="A378" s="2">
        <v>377</v>
      </c>
      <c r="B378" s="4">
        <f>$A378*_xlfn.NUMBERVALUE('[1]Rate Sheet'!B$172)</f>
        <v>557.96</v>
      </c>
      <c r="C378" s="4">
        <f>$A378*_xlfn.NUMBERVALUE('[1]Rate Sheet'!C$172)</f>
        <v>584.35</v>
      </c>
      <c r="D378" s="4">
        <f>$A378*_xlfn.NUMBERVALUE('[1]Rate Sheet'!D$172)</f>
        <v>606.97</v>
      </c>
      <c r="E378" s="4">
        <f>$A378*_xlfn.NUMBERVALUE('[1]Rate Sheet'!E$172)</f>
        <v>1021.67</v>
      </c>
      <c r="F378" s="4">
        <f>$A378*_xlfn.NUMBERVALUE('[1]Rate Sheet'!F$172)</f>
        <v>2043.34</v>
      </c>
      <c r="G378" s="4">
        <f>$A378*_xlfn.NUMBERVALUE('[1]Rate Sheet'!G$172)</f>
        <v>1044.29</v>
      </c>
      <c r="H378" s="4">
        <f>$A378*_xlfn.NUMBERVALUE('[1]Rate Sheet'!H$172)</f>
        <v>1044.29</v>
      </c>
      <c r="I378" s="4">
        <f>$A378*_xlfn.NUMBERVALUE('[1]Rate Sheet'!I$172)</f>
        <v>1217.71</v>
      </c>
      <c r="J378" s="4">
        <f>$A378*_xlfn.NUMBERVALUE('[1]Rate Sheet'!J$172)</f>
        <v>934.96</v>
      </c>
      <c r="K378" s="4">
        <f>$A378*_xlfn.NUMBERVALUE('[1]Rate Sheet'!K$172)</f>
        <v>1583.4</v>
      </c>
      <c r="L378" s="4">
        <f>$A378*_xlfn.NUMBERVALUE('[1]Rate Sheet'!L$172)</f>
        <v>1451.45</v>
      </c>
      <c r="M378" s="4">
        <f>$A378*_xlfn.NUMBERVALUE('[1]Rate Sheet'!M$172)</f>
        <v>1764.36</v>
      </c>
      <c r="N378" s="4">
        <f>$A378*_xlfn.NUMBERVALUE('[1]Rate Sheet'!N$172)</f>
        <v>2194.1400000000003</v>
      </c>
      <c r="O378" s="4">
        <f>$A378*_xlfn.NUMBERVALUE('[1]Rate Sheet'!O$172)</f>
        <v>1262.95</v>
      </c>
      <c r="P378" s="4">
        <f>$A378*_xlfn.NUMBERVALUE('[1]Rate Sheet'!P$172)</f>
        <v>1428.83</v>
      </c>
    </row>
    <row r="379" spans="1:16" x14ac:dyDescent="0.3">
      <c r="A379" s="2">
        <v>378</v>
      </c>
      <c r="B379" s="4">
        <f>$A379*_xlfn.NUMBERVALUE('[1]Rate Sheet'!B$172)</f>
        <v>559.43999999999994</v>
      </c>
      <c r="C379" s="4">
        <f>$A379*_xlfn.NUMBERVALUE('[1]Rate Sheet'!C$172)</f>
        <v>585.9</v>
      </c>
      <c r="D379" s="4">
        <f>$A379*_xlfn.NUMBERVALUE('[1]Rate Sheet'!D$172)</f>
        <v>608.58000000000004</v>
      </c>
      <c r="E379" s="4">
        <f>$A379*_xlfn.NUMBERVALUE('[1]Rate Sheet'!E$172)</f>
        <v>1024.3799999999999</v>
      </c>
      <c r="F379" s="4">
        <f>$A379*_xlfn.NUMBERVALUE('[1]Rate Sheet'!F$172)</f>
        <v>2048.7599999999998</v>
      </c>
      <c r="G379" s="4">
        <f>$A379*_xlfn.NUMBERVALUE('[1]Rate Sheet'!G$172)</f>
        <v>1047.06</v>
      </c>
      <c r="H379" s="4">
        <f>$A379*_xlfn.NUMBERVALUE('[1]Rate Sheet'!H$172)</f>
        <v>1047.06</v>
      </c>
      <c r="I379" s="4">
        <f>$A379*_xlfn.NUMBERVALUE('[1]Rate Sheet'!I$172)</f>
        <v>1220.94</v>
      </c>
      <c r="J379" s="4">
        <f>$A379*_xlfn.NUMBERVALUE('[1]Rate Sheet'!J$172)</f>
        <v>937.43999999999994</v>
      </c>
      <c r="K379" s="4">
        <f>$A379*_xlfn.NUMBERVALUE('[1]Rate Sheet'!K$172)</f>
        <v>1587.6000000000001</v>
      </c>
      <c r="L379" s="4">
        <f>$A379*_xlfn.NUMBERVALUE('[1]Rate Sheet'!L$172)</f>
        <v>1455.3</v>
      </c>
      <c r="M379" s="4">
        <f>$A379*_xlfn.NUMBERVALUE('[1]Rate Sheet'!M$172)</f>
        <v>1769.04</v>
      </c>
      <c r="N379" s="4">
        <f>$A379*_xlfn.NUMBERVALUE('[1]Rate Sheet'!N$172)</f>
        <v>2199.96</v>
      </c>
      <c r="O379" s="4">
        <f>$A379*_xlfn.NUMBERVALUE('[1]Rate Sheet'!O$172)</f>
        <v>1266.3</v>
      </c>
      <c r="P379" s="4">
        <f>$A379*_xlfn.NUMBERVALUE('[1]Rate Sheet'!P$172)</f>
        <v>1432.6200000000001</v>
      </c>
    </row>
    <row r="380" spans="1:16" x14ac:dyDescent="0.3">
      <c r="A380" s="2">
        <v>379</v>
      </c>
      <c r="B380" s="4">
        <f>$A380*_xlfn.NUMBERVALUE('[1]Rate Sheet'!B$172)</f>
        <v>560.91999999999996</v>
      </c>
      <c r="C380" s="4">
        <f>$A380*_xlfn.NUMBERVALUE('[1]Rate Sheet'!C$172)</f>
        <v>587.45000000000005</v>
      </c>
      <c r="D380" s="4">
        <f>$A380*_xlfn.NUMBERVALUE('[1]Rate Sheet'!D$172)</f>
        <v>610.19000000000005</v>
      </c>
      <c r="E380" s="4">
        <f>$A380*_xlfn.NUMBERVALUE('[1]Rate Sheet'!E$172)</f>
        <v>1027.0899999999999</v>
      </c>
      <c r="F380" s="4">
        <f>$A380*_xlfn.NUMBERVALUE('[1]Rate Sheet'!F$172)</f>
        <v>2054.1799999999998</v>
      </c>
      <c r="G380" s="4">
        <f>$A380*_xlfn.NUMBERVALUE('[1]Rate Sheet'!G$172)</f>
        <v>1049.83</v>
      </c>
      <c r="H380" s="4">
        <f>$A380*_xlfn.NUMBERVALUE('[1]Rate Sheet'!H$172)</f>
        <v>1049.83</v>
      </c>
      <c r="I380" s="4">
        <f>$A380*_xlfn.NUMBERVALUE('[1]Rate Sheet'!I$172)</f>
        <v>1224.17</v>
      </c>
      <c r="J380" s="4">
        <f>$A380*_xlfn.NUMBERVALUE('[1]Rate Sheet'!J$172)</f>
        <v>939.92</v>
      </c>
      <c r="K380" s="4">
        <f>$A380*_xlfn.NUMBERVALUE('[1]Rate Sheet'!K$172)</f>
        <v>1591.8</v>
      </c>
      <c r="L380" s="4">
        <f>$A380*_xlfn.NUMBERVALUE('[1]Rate Sheet'!L$172)</f>
        <v>1459.15</v>
      </c>
      <c r="M380" s="4">
        <f>$A380*_xlfn.NUMBERVALUE('[1]Rate Sheet'!M$172)</f>
        <v>1773.7199999999998</v>
      </c>
      <c r="N380" s="4">
        <f>$A380*_xlfn.NUMBERVALUE('[1]Rate Sheet'!N$172)</f>
        <v>2205.7800000000002</v>
      </c>
      <c r="O380" s="4">
        <f>$A380*_xlfn.NUMBERVALUE('[1]Rate Sheet'!O$172)</f>
        <v>1269.6500000000001</v>
      </c>
      <c r="P380" s="4">
        <f>$A380*_xlfn.NUMBERVALUE('[1]Rate Sheet'!P$172)</f>
        <v>1436.41</v>
      </c>
    </row>
    <row r="381" spans="1:16" x14ac:dyDescent="0.3">
      <c r="A381" s="2">
        <v>380</v>
      </c>
      <c r="B381" s="4">
        <f>$A381*_xlfn.NUMBERVALUE('[1]Rate Sheet'!B$172)</f>
        <v>562.4</v>
      </c>
      <c r="C381" s="4">
        <f>$A381*_xlfn.NUMBERVALUE('[1]Rate Sheet'!C$172)</f>
        <v>589</v>
      </c>
      <c r="D381" s="4">
        <f>$A381*_xlfn.NUMBERVALUE('[1]Rate Sheet'!D$172)</f>
        <v>611.80000000000007</v>
      </c>
      <c r="E381" s="4">
        <f>$A381*_xlfn.NUMBERVALUE('[1]Rate Sheet'!E$172)</f>
        <v>1029.8</v>
      </c>
      <c r="F381" s="4">
        <f>$A381*_xlfn.NUMBERVALUE('[1]Rate Sheet'!F$172)</f>
        <v>2059.6</v>
      </c>
      <c r="G381" s="4">
        <f>$A381*_xlfn.NUMBERVALUE('[1]Rate Sheet'!G$172)</f>
        <v>1052.5999999999999</v>
      </c>
      <c r="H381" s="4">
        <f>$A381*_xlfn.NUMBERVALUE('[1]Rate Sheet'!H$172)</f>
        <v>1052.5999999999999</v>
      </c>
      <c r="I381" s="4">
        <f>$A381*_xlfn.NUMBERVALUE('[1]Rate Sheet'!I$172)</f>
        <v>1227.4000000000001</v>
      </c>
      <c r="J381" s="4">
        <f>$A381*_xlfn.NUMBERVALUE('[1]Rate Sheet'!J$172)</f>
        <v>942.4</v>
      </c>
      <c r="K381" s="4">
        <f>$A381*_xlfn.NUMBERVALUE('[1]Rate Sheet'!K$172)</f>
        <v>1596</v>
      </c>
      <c r="L381" s="4">
        <f>$A381*_xlfn.NUMBERVALUE('[1]Rate Sheet'!L$172)</f>
        <v>1463</v>
      </c>
      <c r="M381" s="4">
        <f>$A381*_xlfn.NUMBERVALUE('[1]Rate Sheet'!M$172)</f>
        <v>1778.3999999999999</v>
      </c>
      <c r="N381" s="4">
        <f>$A381*_xlfn.NUMBERVALUE('[1]Rate Sheet'!N$172)</f>
        <v>2211.6</v>
      </c>
      <c r="O381" s="4">
        <f>$A381*_xlfn.NUMBERVALUE('[1]Rate Sheet'!O$172)</f>
        <v>1273</v>
      </c>
      <c r="P381" s="4">
        <f>$A381*_xlfn.NUMBERVALUE('[1]Rate Sheet'!P$172)</f>
        <v>1440.2</v>
      </c>
    </row>
    <row r="382" spans="1:16" x14ac:dyDescent="0.3">
      <c r="A382" s="2">
        <v>381</v>
      </c>
      <c r="B382" s="4">
        <f>$A382*_xlfn.NUMBERVALUE('[1]Rate Sheet'!B$172)</f>
        <v>563.88</v>
      </c>
      <c r="C382" s="4">
        <f>$A382*_xlfn.NUMBERVALUE('[1]Rate Sheet'!C$172)</f>
        <v>590.55000000000007</v>
      </c>
      <c r="D382" s="4">
        <f>$A382*_xlfn.NUMBERVALUE('[1]Rate Sheet'!D$172)</f>
        <v>613.41000000000008</v>
      </c>
      <c r="E382" s="4">
        <f>$A382*_xlfn.NUMBERVALUE('[1]Rate Sheet'!E$172)</f>
        <v>1032.51</v>
      </c>
      <c r="F382" s="4">
        <f>$A382*_xlfn.NUMBERVALUE('[1]Rate Sheet'!F$172)</f>
        <v>2065.02</v>
      </c>
      <c r="G382" s="4">
        <f>$A382*_xlfn.NUMBERVALUE('[1]Rate Sheet'!G$172)</f>
        <v>1055.3700000000001</v>
      </c>
      <c r="H382" s="4">
        <f>$A382*_xlfn.NUMBERVALUE('[1]Rate Sheet'!H$172)</f>
        <v>1055.3700000000001</v>
      </c>
      <c r="I382" s="4">
        <f>$A382*_xlfn.NUMBERVALUE('[1]Rate Sheet'!I$172)</f>
        <v>1230.6299999999999</v>
      </c>
      <c r="J382" s="4">
        <f>$A382*_xlfn.NUMBERVALUE('[1]Rate Sheet'!J$172)</f>
        <v>944.88</v>
      </c>
      <c r="K382" s="4">
        <f>$A382*_xlfn.NUMBERVALUE('[1]Rate Sheet'!K$172)</f>
        <v>1600.2</v>
      </c>
      <c r="L382" s="4">
        <f>$A382*_xlfn.NUMBERVALUE('[1]Rate Sheet'!L$172)</f>
        <v>1466.8500000000001</v>
      </c>
      <c r="M382" s="4">
        <f>$A382*_xlfn.NUMBERVALUE('[1]Rate Sheet'!M$172)</f>
        <v>1783.08</v>
      </c>
      <c r="N382" s="4">
        <f>$A382*_xlfn.NUMBERVALUE('[1]Rate Sheet'!N$172)</f>
        <v>2217.42</v>
      </c>
      <c r="O382" s="4">
        <f>$A382*_xlfn.NUMBERVALUE('[1]Rate Sheet'!O$172)</f>
        <v>1276.3500000000001</v>
      </c>
      <c r="P382" s="4">
        <f>$A382*_xlfn.NUMBERVALUE('[1]Rate Sheet'!P$172)</f>
        <v>1443.99</v>
      </c>
    </row>
    <row r="383" spans="1:16" x14ac:dyDescent="0.3">
      <c r="A383" s="2">
        <v>382</v>
      </c>
      <c r="B383" s="4">
        <f>$A383*_xlfn.NUMBERVALUE('[1]Rate Sheet'!B$172)</f>
        <v>565.36</v>
      </c>
      <c r="C383" s="4">
        <f>$A383*_xlfn.NUMBERVALUE('[1]Rate Sheet'!C$172)</f>
        <v>592.1</v>
      </c>
      <c r="D383" s="4">
        <f>$A383*_xlfn.NUMBERVALUE('[1]Rate Sheet'!D$172)</f>
        <v>615.02</v>
      </c>
      <c r="E383" s="4">
        <f>$A383*_xlfn.NUMBERVALUE('[1]Rate Sheet'!E$172)</f>
        <v>1035.22</v>
      </c>
      <c r="F383" s="4">
        <f>$A383*_xlfn.NUMBERVALUE('[1]Rate Sheet'!F$172)</f>
        <v>2070.44</v>
      </c>
      <c r="G383" s="4">
        <f>$A383*_xlfn.NUMBERVALUE('[1]Rate Sheet'!G$172)</f>
        <v>1058.1400000000001</v>
      </c>
      <c r="H383" s="4">
        <f>$A383*_xlfn.NUMBERVALUE('[1]Rate Sheet'!H$172)</f>
        <v>1058.1400000000001</v>
      </c>
      <c r="I383" s="4">
        <f>$A383*_xlfn.NUMBERVALUE('[1]Rate Sheet'!I$172)</f>
        <v>1233.8599999999999</v>
      </c>
      <c r="J383" s="4">
        <f>$A383*_xlfn.NUMBERVALUE('[1]Rate Sheet'!J$172)</f>
        <v>947.36</v>
      </c>
      <c r="K383" s="4">
        <f>$A383*_xlfn.NUMBERVALUE('[1]Rate Sheet'!K$172)</f>
        <v>1604.4</v>
      </c>
      <c r="L383" s="4">
        <f>$A383*_xlfn.NUMBERVALUE('[1]Rate Sheet'!L$172)</f>
        <v>1470.7</v>
      </c>
      <c r="M383" s="4">
        <f>$A383*_xlfn.NUMBERVALUE('[1]Rate Sheet'!M$172)</f>
        <v>1787.76</v>
      </c>
      <c r="N383" s="4">
        <f>$A383*_xlfn.NUMBERVALUE('[1]Rate Sheet'!N$172)</f>
        <v>2223.2400000000002</v>
      </c>
      <c r="O383" s="4">
        <f>$A383*_xlfn.NUMBERVALUE('[1]Rate Sheet'!O$172)</f>
        <v>1279.7</v>
      </c>
      <c r="P383" s="4">
        <f>$A383*_xlfn.NUMBERVALUE('[1]Rate Sheet'!P$172)</f>
        <v>1447.78</v>
      </c>
    </row>
    <row r="384" spans="1:16" x14ac:dyDescent="0.3">
      <c r="A384" s="2">
        <v>383</v>
      </c>
      <c r="B384" s="4">
        <f>$A384*_xlfn.NUMBERVALUE('[1]Rate Sheet'!B$172)</f>
        <v>566.84</v>
      </c>
      <c r="C384" s="4">
        <f>$A384*_xlfn.NUMBERVALUE('[1]Rate Sheet'!C$172)</f>
        <v>593.65</v>
      </c>
      <c r="D384" s="4">
        <f>$A384*_xlfn.NUMBERVALUE('[1]Rate Sheet'!D$172)</f>
        <v>616.63</v>
      </c>
      <c r="E384" s="4">
        <f>$A384*_xlfn.NUMBERVALUE('[1]Rate Sheet'!E$172)</f>
        <v>1037.93</v>
      </c>
      <c r="F384" s="4">
        <f>$A384*_xlfn.NUMBERVALUE('[1]Rate Sheet'!F$172)</f>
        <v>2075.86</v>
      </c>
      <c r="G384" s="4">
        <f>$A384*_xlfn.NUMBERVALUE('[1]Rate Sheet'!G$172)</f>
        <v>1060.9100000000001</v>
      </c>
      <c r="H384" s="4">
        <f>$A384*_xlfn.NUMBERVALUE('[1]Rate Sheet'!H$172)</f>
        <v>1060.9100000000001</v>
      </c>
      <c r="I384" s="4">
        <f>$A384*_xlfn.NUMBERVALUE('[1]Rate Sheet'!I$172)</f>
        <v>1237.0899999999999</v>
      </c>
      <c r="J384" s="4">
        <f>$A384*_xlfn.NUMBERVALUE('[1]Rate Sheet'!J$172)</f>
        <v>949.84</v>
      </c>
      <c r="K384" s="4">
        <f>$A384*_xlfn.NUMBERVALUE('[1]Rate Sheet'!K$172)</f>
        <v>1608.6000000000001</v>
      </c>
      <c r="L384" s="4">
        <f>$A384*_xlfn.NUMBERVALUE('[1]Rate Sheet'!L$172)</f>
        <v>1474.55</v>
      </c>
      <c r="M384" s="4">
        <f>$A384*_xlfn.NUMBERVALUE('[1]Rate Sheet'!M$172)</f>
        <v>1792.4399999999998</v>
      </c>
      <c r="N384" s="4">
        <f>$A384*_xlfn.NUMBERVALUE('[1]Rate Sheet'!N$172)</f>
        <v>2229.06</v>
      </c>
      <c r="O384" s="4">
        <f>$A384*_xlfn.NUMBERVALUE('[1]Rate Sheet'!O$172)</f>
        <v>1283.05</v>
      </c>
      <c r="P384" s="4">
        <f>$A384*_xlfn.NUMBERVALUE('[1]Rate Sheet'!P$172)</f>
        <v>1451.57</v>
      </c>
    </row>
    <row r="385" spans="1:16" x14ac:dyDescent="0.3">
      <c r="A385" s="2">
        <v>384</v>
      </c>
      <c r="B385" s="4">
        <f>$A385*_xlfn.NUMBERVALUE('[1]Rate Sheet'!B$172)</f>
        <v>568.31999999999994</v>
      </c>
      <c r="C385" s="4">
        <f>$A385*_xlfn.NUMBERVALUE('[1]Rate Sheet'!C$172)</f>
        <v>595.20000000000005</v>
      </c>
      <c r="D385" s="4">
        <f>$A385*_xlfn.NUMBERVALUE('[1]Rate Sheet'!D$172)</f>
        <v>618.24</v>
      </c>
      <c r="E385" s="4">
        <f>$A385*_xlfn.NUMBERVALUE('[1]Rate Sheet'!E$172)</f>
        <v>1040.6399999999999</v>
      </c>
      <c r="F385" s="4">
        <f>$A385*_xlfn.NUMBERVALUE('[1]Rate Sheet'!F$172)</f>
        <v>2081.2799999999997</v>
      </c>
      <c r="G385" s="4">
        <f>$A385*_xlfn.NUMBERVALUE('[1]Rate Sheet'!G$172)</f>
        <v>1063.68</v>
      </c>
      <c r="H385" s="4">
        <f>$A385*_xlfn.NUMBERVALUE('[1]Rate Sheet'!H$172)</f>
        <v>1063.68</v>
      </c>
      <c r="I385" s="4">
        <f>$A385*_xlfn.NUMBERVALUE('[1]Rate Sheet'!I$172)</f>
        <v>1240.32</v>
      </c>
      <c r="J385" s="4">
        <f>$A385*_xlfn.NUMBERVALUE('[1]Rate Sheet'!J$172)</f>
        <v>952.31999999999994</v>
      </c>
      <c r="K385" s="4">
        <f>$A385*_xlfn.NUMBERVALUE('[1]Rate Sheet'!K$172)</f>
        <v>1612.8000000000002</v>
      </c>
      <c r="L385" s="4">
        <f>$A385*_xlfn.NUMBERVALUE('[1]Rate Sheet'!L$172)</f>
        <v>1478.4</v>
      </c>
      <c r="M385" s="4">
        <f>$A385*_xlfn.NUMBERVALUE('[1]Rate Sheet'!M$172)</f>
        <v>1797.12</v>
      </c>
      <c r="N385" s="4">
        <f>$A385*_xlfn.NUMBERVALUE('[1]Rate Sheet'!N$172)</f>
        <v>2234.88</v>
      </c>
      <c r="O385" s="4">
        <f>$A385*_xlfn.NUMBERVALUE('[1]Rate Sheet'!O$172)</f>
        <v>1286.4000000000001</v>
      </c>
      <c r="P385" s="4">
        <f>$A385*_xlfn.NUMBERVALUE('[1]Rate Sheet'!P$172)</f>
        <v>1455.3600000000001</v>
      </c>
    </row>
    <row r="386" spans="1:16" x14ac:dyDescent="0.3">
      <c r="A386" s="2">
        <v>385</v>
      </c>
      <c r="B386" s="4">
        <f>$A386*_xlfn.NUMBERVALUE('[1]Rate Sheet'!B$172)</f>
        <v>569.79999999999995</v>
      </c>
      <c r="C386" s="4">
        <f>$A386*_xlfn.NUMBERVALUE('[1]Rate Sheet'!C$172)</f>
        <v>596.75</v>
      </c>
      <c r="D386" s="4">
        <f>$A386*_xlfn.NUMBERVALUE('[1]Rate Sheet'!D$172)</f>
        <v>619.85</v>
      </c>
      <c r="E386" s="4">
        <f>$A386*_xlfn.NUMBERVALUE('[1]Rate Sheet'!E$172)</f>
        <v>1043.3499999999999</v>
      </c>
      <c r="F386" s="4">
        <f>$A386*_xlfn.NUMBERVALUE('[1]Rate Sheet'!F$172)</f>
        <v>2086.6999999999998</v>
      </c>
      <c r="G386" s="4">
        <f>$A386*_xlfn.NUMBERVALUE('[1]Rate Sheet'!G$172)</f>
        <v>1066.45</v>
      </c>
      <c r="H386" s="4">
        <f>$A386*_xlfn.NUMBERVALUE('[1]Rate Sheet'!H$172)</f>
        <v>1066.45</v>
      </c>
      <c r="I386" s="4">
        <f>$A386*_xlfn.NUMBERVALUE('[1]Rate Sheet'!I$172)</f>
        <v>1243.55</v>
      </c>
      <c r="J386" s="4">
        <f>$A386*_xlfn.NUMBERVALUE('[1]Rate Sheet'!J$172)</f>
        <v>954.8</v>
      </c>
      <c r="K386" s="4">
        <f>$A386*_xlfn.NUMBERVALUE('[1]Rate Sheet'!K$172)</f>
        <v>1617</v>
      </c>
      <c r="L386" s="4">
        <f>$A386*_xlfn.NUMBERVALUE('[1]Rate Sheet'!L$172)</f>
        <v>1482.25</v>
      </c>
      <c r="M386" s="4">
        <f>$A386*_xlfn.NUMBERVALUE('[1]Rate Sheet'!M$172)</f>
        <v>1801.8</v>
      </c>
      <c r="N386" s="4">
        <f>$A386*_xlfn.NUMBERVALUE('[1]Rate Sheet'!N$172)</f>
        <v>2240.7000000000003</v>
      </c>
      <c r="O386" s="4">
        <f>$A386*_xlfn.NUMBERVALUE('[1]Rate Sheet'!O$172)</f>
        <v>1289.75</v>
      </c>
      <c r="P386" s="4">
        <f>$A386*_xlfn.NUMBERVALUE('[1]Rate Sheet'!P$172)</f>
        <v>1459.15</v>
      </c>
    </row>
    <row r="387" spans="1:16" x14ac:dyDescent="0.3">
      <c r="A387" s="2">
        <v>386</v>
      </c>
      <c r="B387" s="4">
        <f>$A387*_xlfn.NUMBERVALUE('[1]Rate Sheet'!B$172)</f>
        <v>571.28</v>
      </c>
      <c r="C387" s="4">
        <f>$A387*_xlfn.NUMBERVALUE('[1]Rate Sheet'!C$172)</f>
        <v>598.30000000000007</v>
      </c>
      <c r="D387" s="4">
        <f>$A387*_xlfn.NUMBERVALUE('[1]Rate Sheet'!D$172)</f>
        <v>621.46</v>
      </c>
      <c r="E387" s="4">
        <f>$A387*_xlfn.NUMBERVALUE('[1]Rate Sheet'!E$172)</f>
        <v>1046.06</v>
      </c>
      <c r="F387" s="4">
        <f>$A387*_xlfn.NUMBERVALUE('[1]Rate Sheet'!F$172)</f>
        <v>2092.12</v>
      </c>
      <c r="G387" s="4">
        <f>$A387*_xlfn.NUMBERVALUE('[1]Rate Sheet'!G$172)</f>
        <v>1069.22</v>
      </c>
      <c r="H387" s="4">
        <f>$A387*_xlfn.NUMBERVALUE('[1]Rate Sheet'!H$172)</f>
        <v>1069.22</v>
      </c>
      <c r="I387" s="4">
        <f>$A387*_xlfn.NUMBERVALUE('[1]Rate Sheet'!I$172)</f>
        <v>1246.78</v>
      </c>
      <c r="J387" s="4">
        <f>$A387*_xlfn.NUMBERVALUE('[1]Rate Sheet'!J$172)</f>
        <v>957.28</v>
      </c>
      <c r="K387" s="4">
        <f>$A387*_xlfn.NUMBERVALUE('[1]Rate Sheet'!K$172)</f>
        <v>1621.2</v>
      </c>
      <c r="L387" s="4">
        <f>$A387*_xlfn.NUMBERVALUE('[1]Rate Sheet'!L$172)</f>
        <v>1486.1000000000001</v>
      </c>
      <c r="M387" s="4">
        <f>$A387*_xlfn.NUMBERVALUE('[1]Rate Sheet'!M$172)</f>
        <v>1806.4799999999998</v>
      </c>
      <c r="N387" s="4">
        <f>$A387*_xlfn.NUMBERVALUE('[1]Rate Sheet'!N$172)</f>
        <v>2246.52</v>
      </c>
      <c r="O387" s="4">
        <f>$A387*_xlfn.NUMBERVALUE('[1]Rate Sheet'!O$172)</f>
        <v>1293.1000000000001</v>
      </c>
      <c r="P387" s="4">
        <f>$A387*_xlfn.NUMBERVALUE('[1]Rate Sheet'!P$172)</f>
        <v>1462.94</v>
      </c>
    </row>
    <row r="388" spans="1:16" x14ac:dyDescent="0.3">
      <c r="A388" s="2">
        <v>387</v>
      </c>
      <c r="B388" s="4">
        <f>$A388*_xlfn.NUMBERVALUE('[1]Rate Sheet'!B$172)</f>
        <v>572.76</v>
      </c>
      <c r="C388" s="4">
        <f>$A388*_xlfn.NUMBERVALUE('[1]Rate Sheet'!C$172)</f>
        <v>599.85</v>
      </c>
      <c r="D388" s="4">
        <f>$A388*_xlfn.NUMBERVALUE('[1]Rate Sheet'!D$172)</f>
        <v>623.07000000000005</v>
      </c>
      <c r="E388" s="4">
        <f>$A388*_xlfn.NUMBERVALUE('[1]Rate Sheet'!E$172)</f>
        <v>1048.77</v>
      </c>
      <c r="F388" s="4">
        <f>$A388*_xlfn.NUMBERVALUE('[1]Rate Sheet'!F$172)</f>
        <v>2097.54</v>
      </c>
      <c r="G388" s="4">
        <f>$A388*_xlfn.NUMBERVALUE('[1]Rate Sheet'!G$172)</f>
        <v>1071.99</v>
      </c>
      <c r="H388" s="4">
        <f>$A388*_xlfn.NUMBERVALUE('[1]Rate Sheet'!H$172)</f>
        <v>1071.99</v>
      </c>
      <c r="I388" s="4">
        <f>$A388*_xlfn.NUMBERVALUE('[1]Rate Sheet'!I$172)</f>
        <v>1250.01</v>
      </c>
      <c r="J388" s="4">
        <f>$A388*_xlfn.NUMBERVALUE('[1]Rate Sheet'!J$172)</f>
        <v>959.76</v>
      </c>
      <c r="K388" s="4">
        <f>$A388*_xlfn.NUMBERVALUE('[1]Rate Sheet'!K$172)</f>
        <v>1625.4</v>
      </c>
      <c r="L388" s="4">
        <f>$A388*_xlfn.NUMBERVALUE('[1]Rate Sheet'!L$172)</f>
        <v>1489.95</v>
      </c>
      <c r="M388" s="4">
        <f>$A388*_xlfn.NUMBERVALUE('[1]Rate Sheet'!M$172)</f>
        <v>1811.1599999999999</v>
      </c>
      <c r="N388" s="4">
        <f>$A388*_xlfn.NUMBERVALUE('[1]Rate Sheet'!N$172)</f>
        <v>2252.34</v>
      </c>
      <c r="O388" s="4">
        <f>$A388*_xlfn.NUMBERVALUE('[1]Rate Sheet'!O$172)</f>
        <v>1296.45</v>
      </c>
      <c r="P388" s="4">
        <f>$A388*_xlfn.NUMBERVALUE('[1]Rate Sheet'!P$172)</f>
        <v>1466.73</v>
      </c>
    </row>
    <row r="389" spans="1:16" x14ac:dyDescent="0.3">
      <c r="A389" s="2">
        <v>388</v>
      </c>
      <c r="B389" s="4">
        <f>$A389*_xlfn.NUMBERVALUE('[1]Rate Sheet'!B$172)</f>
        <v>574.24</v>
      </c>
      <c r="C389" s="4">
        <f>$A389*_xlfn.NUMBERVALUE('[1]Rate Sheet'!C$172)</f>
        <v>601.4</v>
      </c>
      <c r="D389" s="4">
        <f>$A389*_xlfn.NUMBERVALUE('[1]Rate Sheet'!D$172)</f>
        <v>624.68000000000006</v>
      </c>
      <c r="E389" s="4">
        <f>$A389*_xlfn.NUMBERVALUE('[1]Rate Sheet'!E$172)</f>
        <v>1051.48</v>
      </c>
      <c r="F389" s="4">
        <f>$A389*_xlfn.NUMBERVALUE('[1]Rate Sheet'!F$172)</f>
        <v>2102.96</v>
      </c>
      <c r="G389" s="4">
        <f>$A389*_xlfn.NUMBERVALUE('[1]Rate Sheet'!G$172)</f>
        <v>1074.76</v>
      </c>
      <c r="H389" s="4">
        <f>$A389*_xlfn.NUMBERVALUE('[1]Rate Sheet'!H$172)</f>
        <v>1074.76</v>
      </c>
      <c r="I389" s="4">
        <f>$A389*_xlfn.NUMBERVALUE('[1]Rate Sheet'!I$172)</f>
        <v>1253.24</v>
      </c>
      <c r="J389" s="4">
        <f>$A389*_xlfn.NUMBERVALUE('[1]Rate Sheet'!J$172)</f>
        <v>962.24</v>
      </c>
      <c r="K389" s="4">
        <f>$A389*_xlfn.NUMBERVALUE('[1]Rate Sheet'!K$172)</f>
        <v>1629.6000000000001</v>
      </c>
      <c r="L389" s="4">
        <f>$A389*_xlfn.NUMBERVALUE('[1]Rate Sheet'!L$172)</f>
        <v>1493.8</v>
      </c>
      <c r="M389" s="4">
        <f>$A389*_xlfn.NUMBERVALUE('[1]Rate Sheet'!M$172)</f>
        <v>1815.84</v>
      </c>
      <c r="N389" s="4">
        <f>$A389*_xlfn.NUMBERVALUE('[1]Rate Sheet'!N$172)</f>
        <v>2258.1600000000003</v>
      </c>
      <c r="O389" s="4">
        <f>$A389*_xlfn.NUMBERVALUE('[1]Rate Sheet'!O$172)</f>
        <v>1299.8</v>
      </c>
      <c r="P389" s="4">
        <f>$A389*_xlfn.NUMBERVALUE('[1]Rate Sheet'!P$172)</f>
        <v>1470.52</v>
      </c>
    </row>
    <row r="390" spans="1:16" x14ac:dyDescent="0.3">
      <c r="A390" s="2">
        <v>389</v>
      </c>
      <c r="B390" s="4">
        <f>$A390*_xlfn.NUMBERVALUE('[1]Rate Sheet'!B$172)</f>
        <v>575.72</v>
      </c>
      <c r="C390" s="4">
        <f>$A390*_xlfn.NUMBERVALUE('[1]Rate Sheet'!C$172)</f>
        <v>602.95000000000005</v>
      </c>
      <c r="D390" s="4">
        <f>$A390*_xlfn.NUMBERVALUE('[1]Rate Sheet'!D$172)</f>
        <v>626.29000000000008</v>
      </c>
      <c r="E390" s="4">
        <f>$A390*_xlfn.NUMBERVALUE('[1]Rate Sheet'!E$172)</f>
        <v>1054.19</v>
      </c>
      <c r="F390" s="4">
        <f>$A390*_xlfn.NUMBERVALUE('[1]Rate Sheet'!F$172)</f>
        <v>2108.38</v>
      </c>
      <c r="G390" s="4">
        <f>$A390*_xlfn.NUMBERVALUE('[1]Rate Sheet'!G$172)</f>
        <v>1077.53</v>
      </c>
      <c r="H390" s="4">
        <f>$A390*_xlfn.NUMBERVALUE('[1]Rate Sheet'!H$172)</f>
        <v>1077.53</v>
      </c>
      <c r="I390" s="4">
        <f>$A390*_xlfn.NUMBERVALUE('[1]Rate Sheet'!I$172)</f>
        <v>1256.47</v>
      </c>
      <c r="J390" s="4">
        <f>$A390*_xlfn.NUMBERVALUE('[1]Rate Sheet'!J$172)</f>
        <v>964.72</v>
      </c>
      <c r="K390" s="4">
        <f>$A390*_xlfn.NUMBERVALUE('[1]Rate Sheet'!K$172)</f>
        <v>1633.8000000000002</v>
      </c>
      <c r="L390" s="4">
        <f>$A390*_xlfn.NUMBERVALUE('[1]Rate Sheet'!L$172)</f>
        <v>1497.65</v>
      </c>
      <c r="M390" s="4">
        <f>$A390*_xlfn.NUMBERVALUE('[1]Rate Sheet'!M$172)</f>
        <v>1820.52</v>
      </c>
      <c r="N390" s="4">
        <f>$A390*_xlfn.NUMBERVALUE('[1]Rate Sheet'!N$172)</f>
        <v>2263.98</v>
      </c>
      <c r="O390" s="4">
        <f>$A390*_xlfn.NUMBERVALUE('[1]Rate Sheet'!O$172)</f>
        <v>1303.1500000000001</v>
      </c>
      <c r="P390" s="4">
        <f>$A390*_xlfn.NUMBERVALUE('[1]Rate Sheet'!P$172)</f>
        <v>1474.31</v>
      </c>
    </row>
    <row r="391" spans="1:16" x14ac:dyDescent="0.3">
      <c r="A391" s="2">
        <v>390</v>
      </c>
      <c r="B391" s="4">
        <f>$A391*_xlfn.NUMBERVALUE('[1]Rate Sheet'!B$172)</f>
        <v>577.20000000000005</v>
      </c>
      <c r="C391" s="4">
        <f>$A391*_xlfn.NUMBERVALUE('[1]Rate Sheet'!C$172)</f>
        <v>604.5</v>
      </c>
      <c r="D391" s="4">
        <f>$A391*_xlfn.NUMBERVALUE('[1]Rate Sheet'!D$172)</f>
        <v>627.90000000000009</v>
      </c>
      <c r="E391" s="4">
        <f>$A391*_xlfn.NUMBERVALUE('[1]Rate Sheet'!E$172)</f>
        <v>1056.9000000000001</v>
      </c>
      <c r="F391" s="4">
        <f>$A391*_xlfn.NUMBERVALUE('[1]Rate Sheet'!F$172)</f>
        <v>2113.8000000000002</v>
      </c>
      <c r="G391" s="4">
        <f>$A391*_xlfn.NUMBERVALUE('[1]Rate Sheet'!G$172)</f>
        <v>1080.3</v>
      </c>
      <c r="H391" s="4">
        <f>$A391*_xlfn.NUMBERVALUE('[1]Rate Sheet'!H$172)</f>
        <v>1080.3</v>
      </c>
      <c r="I391" s="4">
        <f>$A391*_xlfn.NUMBERVALUE('[1]Rate Sheet'!I$172)</f>
        <v>1259.7</v>
      </c>
      <c r="J391" s="4">
        <f>$A391*_xlfn.NUMBERVALUE('[1]Rate Sheet'!J$172)</f>
        <v>967.2</v>
      </c>
      <c r="K391" s="4">
        <f>$A391*_xlfn.NUMBERVALUE('[1]Rate Sheet'!K$172)</f>
        <v>1638</v>
      </c>
      <c r="L391" s="4">
        <f>$A391*_xlfn.NUMBERVALUE('[1]Rate Sheet'!L$172)</f>
        <v>1501.5</v>
      </c>
      <c r="M391" s="4">
        <f>$A391*_xlfn.NUMBERVALUE('[1]Rate Sheet'!M$172)</f>
        <v>1825.1999999999998</v>
      </c>
      <c r="N391" s="4">
        <f>$A391*_xlfn.NUMBERVALUE('[1]Rate Sheet'!N$172)</f>
        <v>2269.8000000000002</v>
      </c>
      <c r="O391" s="4">
        <f>$A391*_xlfn.NUMBERVALUE('[1]Rate Sheet'!O$172)</f>
        <v>1306.5</v>
      </c>
      <c r="P391" s="4">
        <f>$A391*_xlfn.NUMBERVALUE('[1]Rate Sheet'!P$172)</f>
        <v>1478.1</v>
      </c>
    </row>
    <row r="392" spans="1:16" x14ac:dyDescent="0.3">
      <c r="A392" s="2">
        <v>391</v>
      </c>
      <c r="B392" s="4">
        <f>$A392*_xlfn.NUMBERVALUE('[1]Rate Sheet'!B$172)</f>
        <v>578.67999999999995</v>
      </c>
      <c r="C392" s="4">
        <f>$A392*_xlfn.NUMBERVALUE('[1]Rate Sheet'!C$172)</f>
        <v>606.05000000000007</v>
      </c>
      <c r="D392" s="4">
        <f>$A392*_xlfn.NUMBERVALUE('[1]Rate Sheet'!D$172)</f>
        <v>629.51</v>
      </c>
      <c r="E392" s="4">
        <f>$A392*_xlfn.NUMBERVALUE('[1]Rate Sheet'!E$172)</f>
        <v>1059.6099999999999</v>
      </c>
      <c r="F392" s="4">
        <f>$A392*_xlfn.NUMBERVALUE('[1]Rate Sheet'!F$172)</f>
        <v>2119.2199999999998</v>
      </c>
      <c r="G392" s="4">
        <f>$A392*_xlfn.NUMBERVALUE('[1]Rate Sheet'!G$172)</f>
        <v>1083.07</v>
      </c>
      <c r="H392" s="4">
        <f>$A392*_xlfn.NUMBERVALUE('[1]Rate Sheet'!H$172)</f>
        <v>1083.07</v>
      </c>
      <c r="I392" s="4">
        <f>$A392*_xlfn.NUMBERVALUE('[1]Rate Sheet'!I$172)</f>
        <v>1262.93</v>
      </c>
      <c r="J392" s="4">
        <f>$A392*_xlfn.NUMBERVALUE('[1]Rate Sheet'!J$172)</f>
        <v>969.68</v>
      </c>
      <c r="K392" s="4">
        <f>$A392*_xlfn.NUMBERVALUE('[1]Rate Sheet'!K$172)</f>
        <v>1642.2</v>
      </c>
      <c r="L392" s="4">
        <f>$A392*_xlfn.NUMBERVALUE('[1]Rate Sheet'!L$172)</f>
        <v>1505.3500000000001</v>
      </c>
      <c r="M392" s="4">
        <f>$A392*_xlfn.NUMBERVALUE('[1]Rate Sheet'!M$172)</f>
        <v>1829.8799999999999</v>
      </c>
      <c r="N392" s="4">
        <f>$A392*_xlfn.NUMBERVALUE('[1]Rate Sheet'!N$172)</f>
        <v>2275.62</v>
      </c>
      <c r="O392" s="4">
        <f>$A392*_xlfn.NUMBERVALUE('[1]Rate Sheet'!O$172)</f>
        <v>1309.8500000000001</v>
      </c>
      <c r="P392" s="4">
        <f>$A392*_xlfn.NUMBERVALUE('[1]Rate Sheet'!P$172)</f>
        <v>1481.89</v>
      </c>
    </row>
    <row r="393" spans="1:16" x14ac:dyDescent="0.3">
      <c r="A393" s="2">
        <v>392</v>
      </c>
      <c r="B393" s="4">
        <f>$A393*_xlfn.NUMBERVALUE('[1]Rate Sheet'!B$172)</f>
        <v>580.16</v>
      </c>
      <c r="C393" s="4">
        <f>$A393*_xlfn.NUMBERVALUE('[1]Rate Sheet'!C$172)</f>
        <v>607.6</v>
      </c>
      <c r="D393" s="4">
        <f>$A393*_xlfn.NUMBERVALUE('[1]Rate Sheet'!D$172)</f>
        <v>631.12</v>
      </c>
      <c r="E393" s="4">
        <f>$A393*_xlfn.NUMBERVALUE('[1]Rate Sheet'!E$172)</f>
        <v>1062.32</v>
      </c>
      <c r="F393" s="4">
        <f>$A393*_xlfn.NUMBERVALUE('[1]Rate Sheet'!F$172)</f>
        <v>2124.64</v>
      </c>
      <c r="G393" s="4">
        <f>$A393*_xlfn.NUMBERVALUE('[1]Rate Sheet'!G$172)</f>
        <v>1085.8399999999999</v>
      </c>
      <c r="H393" s="4">
        <f>$A393*_xlfn.NUMBERVALUE('[1]Rate Sheet'!H$172)</f>
        <v>1085.8399999999999</v>
      </c>
      <c r="I393" s="4">
        <f>$A393*_xlfn.NUMBERVALUE('[1]Rate Sheet'!I$172)</f>
        <v>1266.1600000000001</v>
      </c>
      <c r="J393" s="4">
        <f>$A393*_xlfn.NUMBERVALUE('[1]Rate Sheet'!J$172)</f>
        <v>972.16</v>
      </c>
      <c r="K393" s="4">
        <f>$A393*_xlfn.NUMBERVALUE('[1]Rate Sheet'!K$172)</f>
        <v>1646.4</v>
      </c>
      <c r="L393" s="4">
        <f>$A393*_xlfn.NUMBERVALUE('[1]Rate Sheet'!L$172)</f>
        <v>1509.2</v>
      </c>
      <c r="M393" s="4">
        <f>$A393*_xlfn.NUMBERVALUE('[1]Rate Sheet'!M$172)</f>
        <v>1834.56</v>
      </c>
      <c r="N393" s="4">
        <f>$A393*_xlfn.NUMBERVALUE('[1]Rate Sheet'!N$172)</f>
        <v>2281.44</v>
      </c>
      <c r="O393" s="4">
        <f>$A393*_xlfn.NUMBERVALUE('[1]Rate Sheet'!O$172)</f>
        <v>1313.2</v>
      </c>
      <c r="P393" s="4">
        <f>$A393*_xlfn.NUMBERVALUE('[1]Rate Sheet'!P$172)</f>
        <v>1485.68</v>
      </c>
    </row>
    <row r="394" spans="1:16" x14ac:dyDescent="0.3">
      <c r="A394" s="2">
        <v>393</v>
      </c>
      <c r="B394" s="4">
        <f>$A394*_xlfn.NUMBERVALUE('[1]Rate Sheet'!B$172)</f>
        <v>581.64</v>
      </c>
      <c r="C394" s="4">
        <f>$A394*_xlfn.NUMBERVALUE('[1]Rate Sheet'!C$172)</f>
        <v>609.15</v>
      </c>
      <c r="D394" s="4">
        <f>$A394*_xlfn.NUMBERVALUE('[1]Rate Sheet'!D$172)</f>
        <v>632.73</v>
      </c>
      <c r="E394" s="4">
        <f>$A394*_xlfn.NUMBERVALUE('[1]Rate Sheet'!E$172)</f>
        <v>1065.03</v>
      </c>
      <c r="F394" s="4">
        <f>$A394*_xlfn.NUMBERVALUE('[1]Rate Sheet'!F$172)</f>
        <v>2130.06</v>
      </c>
      <c r="G394" s="4">
        <f>$A394*_xlfn.NUMBERVALUE('[1]Rate Sheet'!G$172)</f>
        <v>1088.6099999999999</v>
      </c>
      <c r="H394" s="4">
        <f>$A394*_xlfn.NUMBERVALUE('[1]Rate Sheet'!H$172)</f>
        <v>1088.6099999999999</v>
      </c>
      <c r="I394" s="4">
        <f>$A394*_xlfn.NUMBERVALUE('[1]Rate Sheet'!I$172)</f>
        <v>1269.3900000000001</v>
      </c>
      <c r="J394" s="4">
        <f>$A394*_xlfn.NUMBERVALUE('[1]Rate Sheet'!J$172)</f>
        <v>974.64</v>
      </c>
      <c r="K394" s="4">
        <f>$A394*_xlfn.NUMBERVALUE('[1]Rate Sheet'!K$172)</f>
        <v>1650.6000000000001</v>
      </c>
      <c r="L394" s="4">
        <f>$A394*_xlfn.NUMBERVALUE('[1]Rate Sheet'!L$172)</f>
        <v>1513.05</v>
      </c>
      <c r="M394" s="4">
        <f>$A394*_xlfn.NUMBERVALUE('[1]Rate Sheet'!M$172)</f>
        <v>1839.2399999999998</v>
      </c>
      <c r="N394" s="4">
        <f>$A394*_xlfn.NUMBERVALUE('[1]Rate Sheet'!N$172)</f>
        <v>2287.2600000000002</v>
      </c>
      <c r="O394" s="4">
        <f>$A394*_xlfn.NUMBERVALUE('[1]Rate Sheet'!O$172)</f>
        <v>1316.55</v>
      </c>
      <c r="P394" s="4">
        <f>$A394*_xlfn.NUMBERVALUE('[1]Rate Sheet'!P$172)</f>
        <v>1489.47</v>
      </c>
    </row>
    <row r="395" spans="1:16" x14ac:dyDescent="0.3">
      <c r="A395" s="2">
        <v>394</v>
      </c>
      <c r="B395" s="4">
        <f>$A395*_xlfn.NUMBERVALUE('[1]Rate Sheet'!B$172)</f>
        <v>583.12</v>
      </c>
      <c r="C395" s="4">
        <f>$A395*_xlfn.NUMBERVALUE('[1]Rate Sheet'!C$172)</f>
        <v>610.70000000000005</v>
      </c>
      <c r="D395" s="4">
        <f>$A395*_xlfn.NUMBERVALUE('[1]Rate Sheet'!D$172)</f>
        <v>634.34</v>
      </c>
      <c r="E395" s="4">
        <f>$A395*_xlfn.NUMBERVALUE('[1]Rate Sheet'!E$172)</f>
        <v>1067.74</v>
      </c>
      <c r="F395" s="4">
        <f>$A395*_xlfn.NUMBERVALUE('[1]Rate Sheet'!F$172)</f>
        <v>2135.48</v>
      </c>
      <c r="G395" s="4">
        <f>$A395*_xlfn.NUMBERVALUE('[1]Rate Sheet'!G$172)</f>
        <v>1091.3800000000001</v>
      </c>
      <c r="H395" s="4">
        <f>$A395*_xlfn.NUMBERVALUE('[1]Rate Sheet'!H$172)</f>
        <v>1091.3800000000001</v>
      </c>
      <c r="I395" s="4">
        <f>$A395*_xlfn.NUMBERVALUE('[1]Rate Sheet'!I$172)</f>
        <v>1272.6199999999999</v>
      </c>
      <c r="J395" s="4">
        <f>$A395*_xlfn.NUMBERVALUE('[1]Rate Sheet'!J$172)</f>
        <v>977.12</v>
      </c>
      <c r="K395" s="4">
        <f>$A395*_xlfn.NUMBERVALUE('[1]Rate Sheet'!K$172)</f>
        <v>1654.8000000000002</v>
      </c>
      <c r="L395" s="4">
        <f>$A395*_xlfn.NUMBERVALUE('[1]Rate Sheet'!L$172)</f>
        <v>1516.9</v>
      </c>
      <c r="M395" s="4">
        <f>$A395*_xlfn.NUMBERVALUE('[1]Rate Sheet'!M$172)</f>
        <v>1843.9199999999998</v>
      </c>
      <c r="N395" s="4">
        <f>$A395*_xlfn.NUMBERVALUE('[1]Rate Sheet'!N$172)</f>
        <v>2293.08</v>
      </c>
      <c r="O395" s="4">
        <f>$A395*_xlfn.NUMBERVALUE('[1]Rate Sheet'!O$172)</f>
        <v>1319.9</v>
      </c>
      <c r="P395" s="4">
        <f>$A395*_xlfn.NUMBERVALUE('[1]Rate Sheet'!P$172)</f>
        <v>1493.26</v>
      </c>
    </row>
    <row r="396" spans="1:16" x14ac:dyDescent="0.3">
      <c r="A396" s="2">
        <v>395</v>
      </c>
      <c r="B396" s="4">
        <f>$A396*_xlfn.NUMBERVALUE('[1]Rate Sheet'!B$172)</f>
        <v>584.6</v>
      </c>
      <c r="C396" s="4">
        <f>$A396*_xlfn.NUMBERVALUE('[1]Rate Sheet'!C$172)</f>
        <v>612.25</v>
      </c>
      <c r="D396" s="4">
        <f>$A396*_xlfn.NUMBERVALUE('[1]Rate Sheet'!D$172)</f>
        <v>635.95000000000005</v>
      </c>
      <c r="E396" s="4">
        <f>$A396*_xlfn.NUMBERVALUE('[1]Rate Sheet'!E$172)</f>
        <v>1070.45</v>
      </c>
      <c r="F396" s="4">
        <f>$A396*_xlfn.NUMBERVALUE('[1]Rate Sheet'!F$172)</f>
        <v>2140.9</v>
      </c>
      <c r="G396" s="4">
        <f>$A396*_xlfn.NUMBERVALUE('[1]Rate Sheet'!G$172)</f>
        <v>1094.1500000000001</v>
      </c>
      <c r="H396" s="4">
        <f>$A396*_xlfn.NUMBERVALUE('[1]Rate Sheet'!H$172)</f>
        <v>1094.1500000000001</v>
      </c>
      <c r="I396" s="4">
        <f>$A396*_xlfn.NUMBERVALUE('[1]Rate Sheet'!I$172)</f>
        <v>1275.8499999999999</v>
      </c>
      <c r="J396" s="4">
        <f>$A396*_xlfn.NUMBERVALUE('[1]Rate Sheet'!J$172)</f>
        <v>979.6</v>
      </c>
      <c r="K396" s="4">
        <f>$A396*_xlfn.NUMBERVALUE('[1]Rate Sheet'!K$172)</f>
        <v>1659</v>
      </c>
      <c r="L396" s="4">
        <f>$A396*_xlfn.NUMBERVALUE('[1]Rate Sheet'!L$172)</f>
        <v>1520.75</v>
      </c>
      <c r="M396" s="4">
        <f>$A396*_xlfn.NUMBERVALUE('[1]Rate Sheet'!M$172)</f>
        <v>1848.6</v>
      </c>
      <c r="N396" s="4">
        <f>$A396*_xlfn.NUMBERVALUE('[1]Rate Sheet'!N$172)</f>
        <v>2298.9</v>
      </c>
      <c r="O396" s="4">
        <f>$A396*_xlfn.NUMBERVALUE('[1]Rate Sheet'!O$172)</f>
        <v>1323.25</v>
      </c>
      <c r="P396" s="4">
        <f>$A396*_xlfn.NUMBERVALUE('[1]Rate Sheet'!P$172)</f>
        <v>1497.05</v>
      </c>
    </row>
    <row r="397" spans="1:16" x14ac:dyDescent="0.3">
      <c r="A397" s="2">
        <v>396</v>
      </c>
      <c r="B397" s="4">
        <f>$A397*_xlfn.NUMBERVALUE('[1]Rate Sheet'!B$172)</f>
        <v>586.08000000000004</v>
      </c>
      <c r="C397" s="4">
        <f>$A397*_xlfn.NUMBERVALUE('[1]Rate Sheet'!C$172)</f>
        <v>613.80000000000007</v>
      </c>
      <c r="D397" s="4">
        <f>$A397*_xlfn.NUMBERVALUE('[1]Rate Sheet'!D$172)</f>
        <v>637.56000000000006</v>
      </c>
      <c r="E397" s="4">
        <f>$A397*_xlfn.NUMBERVALUE('[1]Rate Sheet'!E$172)</f>
        <v>1073.1600000000001</v>
      </c>
      <c r="F397" s="4">
        <f>$A397*_xlfn.NUMBERVALUE('[1]Rate Sheet'!F$172)</f>
        <v>2146.3200000000002</v>
      </c>
      <c r="G397" s="4">
        <f>$A397*_xlfn.NUMBERVALUE('[1]Rate Sheet'!G$172)</f>
        <v>1096.92</v>
      </c>
      <c r="H397" s="4">
        <f>$A397*_xlfn.NUMBERVALUE('[1]Rate Sheet'!H$172)</f>
        <v>1096.92</v>
      </c>
      <c r="I397" s="4">
        <f>$A397*_xlfn.NUMBERVALUE('[1]Rate Sheet'!I$172)</f>
        <v>1279.08</v>
      </c>
      <c r="J397" s="4">
        <f>$A397*_xlfn.NUMBERVALUE('[1]Rate Sheet'!J$172)</f>
        <v>982.08</v>
      </c>
      <c r="K397" s="4">
        <f>$A397*_xlfn.NUMBERVALUE('[1]Rate Sheet'!K$172)</f>
        <v>1663.2</v>
      </c>
      <c r="L397" s="4">
        <f>$A397*_xlfn.NUMBERVALUE('[1]Rate Sheet'!L$172)</f>
        <v>1524.6000000000001</v>
      </c>
      <c r="M397" s="4">
        <f>$A397*_xlfn.NUMBERVALUE('[1]Rate Sheet'!M$172)</f>
        <v>1853.28</v>
      </c>
      <c r="N397" s="4">
        <f>$A397*_xlfn.NUMBERVALUE('[1]Rate Sheet'!N$172)</f>
        <v>2304.7200000000003</v>
      </c>
      <c r="O397" s="4">
        <f>$A397*_xlfn.NUMBERVALUE('[1]Rate Sheet'!O$172)</f>
        <v>1326.6000000000001</v>
      </c>
      <c r="P397" s="4">
        <f>$A397*_xlfn.NUMBERVALUE('[1]Rate Sheet'!P$172)</f>
        <v>1500.84</v>
      </c>
    </row>
    <row r="398" spans="1:16" x14ac:dyDescent="0.3">
      <c r="A398" s="2">
        <v>397</v>
      </c>
      <c r="B398" s="4">
        <f>$A398*_xlfn.NUMBERVALUE('[1]Rate Sheet'!B$172)</f>
        <v>587.55999999999995</v>
      </c>
      <c r="C398" s="4">
        <f>$A398*_xlfn.NUMBERVALUE('[1]Rate Sheet'!C$172)</f>
        <v>615.35</v>
      </c>
      <c r="D398" s="4">
        <f>$A398*_xlfn.NUMBERVALUE('[1]Rate Sheet'!D$172)</f>
        <v>639.17000000000007</v>
      </c>
      <c r="E398" s="4">
        <f>$A398*_xlfn.NUMBERVALUE('[1]Rate Sheet'!E$172)</f>
        <v>1075.8699999999999</v>
      </c>
      <c r="F398" s="4">
        <f>$A398*_xlfn.NUMBERVALUE('[1]Rate Sheet'!F$172)</f>
        <v>2151.7399999999998</v>
      </c>
      <c r="G398" s="4">
        <f>$A398*_xlfn.NUMBERVALUE('[1]Rate Sheet'!G$172)</f>
        <v>1099.69</v>
      </c>
      <c r="H398" s="4">
        <f>$A398*_xlfn.NUMBERVALUE('[1]Rate Sheet'!H$172)</f>
        <v>1099.69</v>
      </c>
      <c r="I398" s="4">
        <f>$A398*_xlfn.NUMBERVALUE('[1]Rate Sheet'!I$172)</f>
        <v>1282.31</v>
      </c>
      <c r="J398" s="4">
        <f>$A398*_xlfn.NUMBERVALUE('[1]Rate Sheet'!J$172)</f>
        <v>984.56</v>
      </c>
      <c r="K398" s="4">
        <f>$A398*_xlfn.NUMBERVALUE('[1]Rate Sheet'!K$172)</f>
        <v>1667.4</v>
      </c>
      <c r="L398" s="4">
        <f>$A398*_xlfn.NUMBERVALUE('[1]Rate Sheet'!L$172)</f>
        <v>1528.45</v>
      </c>
      <c r="M398" s="4">
        <f>$A398*_xlfn.NUMBERVALUE('[1]Rate Sheet'!M$172)</f>
        <v>1857.9599999999998</v>
      </c>
      <c r="N398" s="4">
        <f>$A398*_xlfn.NUMBERVALUE('[1]Rate Sheet'!N$172)</f>
        <v>2310.54</v>
      </c>
      <c r="O398" s="4">
        <f>$A398*_xlfn.NUMBERVALUE('[1]Rate Sheet'!O$172)</f>
        <v>1329.95</v>
      </c>
      <c r="P398" s="4">
        <f>$A398*_xlfn.NUMBERVALUE('[1]Rate Sheet'!P$172)</f>
        <v>1504.63</v>
      </c>
    </row>
    <row r="399" spans="1:16" x14ac:dyDescent="0.3">
      <c r="A399" s="2">
        <v>398</v>
      </c>
      <c r="B399" s="4">
        <f>$A399*_xlfn.NUMBERVALUE('[1]Rate Sheet'!B$172)</f>
        <v>589.04</v>
      </c>
      <c r="C399" s="4">
        <f>$A399*_xlfn.NUMBERVALUE('[1]Rate Sheet'!C$172)</f>
        <v>616.9</v>
      </c>
      <c r="D399" s="4">
        <f>$A399*_xlfn.NUMBERVALUE('[1]Rate Sheet'!D$172)</f>
        <v>640.78000000000009</v>
      </c>
      <c r="E399" s="4">
        <f>$A399*_xlfn.NUMBERVALUE('[1]Rate Sheet'!E$172)</f>
        <v>1078.58</v>
      </c>
      <c r="F399" s="4">
        <f>$A399*_xlfn.NUMBERVALUE('[1]Rate Sheet'!F$172)</f>
        <v>2157.16</v>
      </c>
      <c r="G399" s="4">
        <f>$A399*_xlfn.NUMBERVALUE('[1]Rate Sheet'!G$172)</f>
        <v>1102.46</v>
      </c>
      <c r="H399" s="4">
        <f>$A399*_xlfn.NUMBERVALUE('[1]Rate Sheet'!H$172)</f>
        <v>1102.46</v>
      </c>
      <c r="I399" s="4">
        <f>$A399*_xlfn.NUMBERVALUE('[1]Rate Sheet'!I$172)</f>
        <v>1285.54</v>
      </c>
      <c r="J399" s="4">
        <f>$A399*_xlfn.NUMBERVALUE('[1]Rate Sheet'!J$172)</f>
        <v>987.04</v>
      </c>
      <c r="K399" s="4">
        <f>$A399*_xlfn.NUMBERVALUE('[1]Rate Sheet'!K$172)</f>
        <v>1671.6000000000001</v>
      </c>
      <c r="L399" s="4">
        <f>$A399*_xlfn.NUMBERVALUE('[1]Rate Sheet'!L$172)</f>
        <v>1532.3</v>
      </c>
      <c r="M399" s="4">
        <f>$A399*_xlfn.NUMBERVALUE('[1]Rate Sheet'!M$172)</f>
        <v>1862.6399999999999</v>
      </c>
      <c r="N399" s="4">
        <f>$A399*_xlfn.NUMBERVALUE('[1]Rate Sheet'!N$172)</f>
        <v>2316.36</v>
      </c>
      <c r="O399" s="4">
        <f>$A399*_xlfn.NUMBERVALUE('[1]Rate Sheet'!O$172)</f>
        <v>1333.3</v>
      </c>
      <c r="P399" s="4">
        <f>$A399*_xlfn.NUMBERVALUE('[1]Rate Sheet'!P$172)</f>
        <v>1508.42</v>
      </c>
    </row>
    <row r="400" spans="1:16" x14ac:dyDescent="0.3">
      <c r="A400" s="2">
        <v>399</v>
      </c>
      <c r="B400" s="4">
        <f>$A400*_xlfn.NUMBERVALUE('[1]Rate Sheet'!B$172)</f>
        <v>590.52</v>
      </c>
      <c r="C400" s="4">
        <f>$A400*_xlfn.NUMBERVALUE('[1]Rate Sheet'!C$172)</f>
        <v>618.45000000000005</v>
      </c>
      <c r="D400" s="4">
        <f>$A400*_xlfn.NUMBERVALUE('[1]Rate Sheet'!D$172)</f>
        <v>642.39</v>
      </c>
      <c r="E400" s="4">
        <f>$A400*_xlfn.NUMBERVALUE('[1]Rate Sheet'!E$172)</f>
        <v>1081.29</v>
      </c>
      <c r="F400" s="4">
        <f>$A400*_xlfn.NUMBERVALUE('[1]Rate Sheet'!F$172)</f>
        <v>2162.58</v>
      </c>
      <c r="G400" s="4">
        <f>$A400*_xlfn.NUMBERVALUE('[1]Rate Sheet'!G$172)</f>
        <v>1105.23</v>
      </c>
      <c r="H400" s="4">
        <f>$A400*_xlfn.NUMBERVALUE('[1]Rate Sheet'!H$172)</f>
        <v>1105.23</v>
      </c>
      <c r="I400" s="4">
        <f>$A400*_xlfn.NUMBERVALUE('[1]Rate Sheet'!I$172)</f>
        <v>1288.77</v>
      </c>
      <c r="J400" s="4">
        <f>$A400*_xlfn.NUMBERVALUE('[1]Rate Sheet'!J$172)</f>
        <v>989.52</v>
      </c>
      <c r="K400" s="4">
        <f>$A400*_xlfn.NUMBERVALUE('[1]Rate Sheet'!K$172)</f>
        <v>1675.8000000000002</v>
      </c>
      <c r="L400" s="4">
        <f>$A400*_xlfn.NUMBERVALUE('[1]Rate Sheet'!L$172)</f>
        <v>1536.15</v>
      </c>
      <c r="M400" s="4">
        <f>$A400*_xlfn.NUMBERVALUE('[1]Rate Sheet'!M$172)</f>
        <v>1867.32</v>
      </c>
      <c r="N400" s="4">
        <f>$A400*_xlfn.NUMBERVALUE('[1]Rate Sheet'!N$172)</f>
        <v>2322.1800000000003</v>
      </c>
      <c r="O400" s="4">
        <f>$A400*_xlfn.NUMBERVALUE('[1]Rate Sheet'!O$172)</f>
        <v>1336.65</v>
      </c>
      <c r="P400" s="4">
        <f>$A400*_xlfn.NUMBERVALUE('[1]Rate Sheet'!P$172)</f>
        <v>1512.21</v>
      </c>
    </row>
    <row r="401" spans="1:16" x14ac:dyDescent="0.3">
      <c r="A401" s="2">
        <v>400</v>
      </c>
      <c r="B401" s="4">
        <f>$A401*_xlfn.NUMBERVALUE('[1]Rate Sheet'!B$172)</f>
        <v>592</v>
      </c>
      <c r="C401" s="4">
        <f>$A401*_xlfn.NUMBERVALUE('[1]Rate Sheet'!C$172)</f>
        <v>620</v>
      </c>
      <c r="D401" s="4">
        <f>$A401*_xlfn.NUMBERVALUE('[1]Rate Sheet'!D$172)</f>
        <v>644</v>
      </c>
      <c r="E401" s="4">
        <f>$A401*_xlfn.NUMBERVALUE('[1]Rate Sheet'!E$172)</f>
        <v>1084</v>
      </c>
      <c r="F401" s="4">
        <f>$A401*_xlfn.NUMBERVALUE('[1]Rate Sheet'!F$172)</f>
        <v>2168</v>
      </c>
      <c r="G401" s="4">
        <f>$A401*_xlfn.NUMBERVALUE('[1]Rate Sheet'!G$172)</f>
        <v>1108</v>
      </c>
      <c r="H401" s="4">
        <f>$A401*_xlfn.NUMBERVALUE('[1]Rate Sheet'!H$172)</f>
        <v>1108</v>
      </c>
      <c r="I401" s="4">
        <f>$A401*_xlfn.NUMBERVALUE('[1]Rate Sheet'!I$172)</f>
        <v>1292</v>
      </c>
      <c r="J401" s="4">
        <f>$A401*_xlfn.NUMBERVALUE('[1]Rate Sheet'!J$172)</f>
        <v>992</v>
      </c>
      <c r="K401" s="4">
        <f>$A401*_xlfn.NUMBERVALUE('[1]Rate Sheet'!K$172)</f>
        <v>1680</v>
      </c>
      <c r="L401" s="4">
        <f>$A401*_xlfn.NUMBERVALUE('[1]Rate Sheet'!L$172)</f>
        <v>1540</v>
      </c>
      <c r="M401" s="4">
        <f>$A401*_xlfn.NUMBERVALUE('[1]Rate Sheet'!M$172)</f>
        <v>1872</v>
      </c>
      <c r="N401" s="4">
        <f>$A401*_xlfn.NUMBERVALUE('[1]Rate Sheet'!N$172)</f>
        <v>2328</v>
      </c>
      <c r="O401" s="4">
        <f>$A401*_xlfn.NUMBERVALUE('[1]Rate Sheet'!O$172)</f>
        <v>1340</v>
      </c>
      <c r="P401" s="4">
        <f>$A401*_xlfn.NUMBERVALUE('[1]Rate Sheet'!P$172)</f>
        <v>1516</v>
      </c>
    </row>
    <row r="402" spans="1:16" x14ac:dyDescent="0.3">
      <c r="A402" s="2">
        <v>401</v>
      </c>
      <c r="B402" s="4">
        <f>$A402*_xlfn.NUMBERVALUE('[1]Rate Sheet'!B$172)</f>
        <v>593.48</v>
      </c>
      <c r="C402" s="4">
        <f>$A402*_xlfn.NUMBERVALUE('[1]Rate Sheet'!C$172)</f>
        <v>621.55000000000007</v>
      </c>
      <c r="D402" s="4">
        <f>$A402*_xlfn.NUMBERVALUE('[1]Rate Sheet'!D$172)</f>
        <v>645.61</v>
      </c>
      <c r="E402" s="4">
        <f>$A402*_xlfn.NUMBERVALUE('[1]Rate Sheet'!E$172)</f>
        <v>1086.71</v>
      </c>
      <c r="F402" s="4">
        <f>$A402*_xlfn.NUMBERVALUE('[1]Rate Sheet'!F$172)</f>
        <v>2173.42</v>
      </c>
      <c r="G402" s="4">
        <f>$A402*_xlfn.NUMBERVALUE('[1]Rate Sheet'!G$172)</f>
        <v>1110.77</v>
      </c>
      <c r="H402" s="4">
        <f>$A402*_xlfn.NUMBERVALUE('[1]Rate Sheet'!H$172)</f>
        <v>1110.77</v>
      </c>
      <c r="I402" s="4">
        <f>$A402*_xlfn.NUMBERVALUE('[1]Rate Sheet'!I$172)</f>
        <v>1295.23</v>
      </c>
      <c r="J402" s="4">
        <f>$A402*_xlfn.NUMBERVALUE('[1]Rate Sheet'!J$172)</f>
        <v>994.48</v>
      </c>
      <c r="K402" s="4">
        <f>$A402*_xlfn.NUMBERVALUE('[1]Rate Sheet'!K$172)</f>
        <v>1684.2</v>
      </c>
      <c r="L402" s="4">
        <f>$A402*_xlfn.NUMBERVALUE('[1]Rate Sheet'!L$172)</f>
        <v>1543.8500000000001</v>
      </c>
      <c r="M402" s="4">
        <f>$A402*_xlfn.NUMBERVALUE('[1]Rate Sheet'!M$172)</f>
        <v>1876.6799999999998</v>
      </c>
      <c r="N402" s="4">
        <f>$A402*_xlfn.NUMBERVALUE('[1]Rate Sheet'!N$172)</f>
        <v>2333.8200000000002</v>
      </c>
      <c r="O402" s="4">
        <f>$A402*_xlfn.NUMBERVALUE('[1]Rate Sheet'!O$172)</f>
        <v>1343.3500000000001</v>
      </c>
      <c r="P402" s="4">
        <f>$A402*_xlfn.NUMBERVALUE('[1]Rate Sheet'!P$172)</f>
        <v>1519.79</v>
      </c>
    </row>
    <row r="403" spans="1:16" x14ac:dyDescent="0.3">
      <c r="A403" s="2">
        <v>402</v>
      </c>
      <c r="B403" s="4">
        <f>$A403*_xlfn.NUMBERVALUE('[1]Rate Sheet'!B$172)</f>
        <v>594.96</v>
      </c>
      <c r="C403" s="4">
        <f>$A403*_xlfn.NUMBERVALUE('[1]Rate Sheet'!C$172)</f>
        <v>623.1</v>
      </c>
      <c r="D403" s="4">
        <f>$A403*_xlfn.NUMBERVALUE('[1]Rate Sheet'!D$172)</f>
        <v>647.22</v>
      </c>
      <c r="E403" s="4">
        <f>$A403*_xlfn.NUMBERVALUE('[1]Rate Sheet'!E$172)</f>
        <v>1089.42</v>
      </c>
      <c r="F403" s="4">
        <f>$A403*_xlfn.NUMBERVALUE('[1]Rate Sheet'!F$172)</f>
        <v>2178.84</v>
      </c>
      <c r="G403" s="4">
        <f>$A403*_xlfn.NUMBERVALUE('[1]Rate Sheet'!G$172)</f>
        <v>1113.54</v>
      </c>
      <c r="H403" s="4">
        <f>$A403*_xlfn.NUMBERVALUE('[1]Rate Sheet'!H$172)</f>
        <v>1113.54</v>
      </c>
      <c r="I403" s="4">
        <f>$A403*_xlfn.NUMBERVALUE('[1]Rate Sheet'!I$172)</f>
        <v>1298.46</v>
      </c>
      <c r="J403" s="4">
        <f>$A403*_xlfn.NUMBERVALUE('[1]Rate Sheet'!J$172)</f>
        <v>996.96</v>
      </c>
      <c r="K403" s="4">
        <f>$A403*_xlfn.NUMBERVALUE('[1]Rate Sheet'!K$172)</f>
        <v>1688.4</v>
      </c>
      <c r="L403" s="4">
        <f>$A403*_xlfn.NUMBERVALUE('[1]Rate Sheet'!L$172)</f>
        <v>1547.7</v>
      </c>
      <c r="M403" s="4">
        <f>$A403*_xlfn.NUMBERVALUE('[1]Rate Sheet'!M$172)</f>
        <v>1881.36</v>
      </c>
      <c r="N403" s="4">
        <f>$A403*_xlfn.NUMBERVALUE('[1]Rate Sheet'!N$172)</f>
        <v>2339.6400000000003</v>
      </c>
      <c r="O403" s="4">
        <f>$A403*_xlfn.NUMBERVALUE('[1]Rate Sheet'!O$172)</f>
        <v>1346.7</v>
      </c>
      <c r="P403" s="4">
        <f>$A403*_xlfn.NUMBERVALUE('[1]Rate Sheet'!P$172)</f>
        <v>1523.58</v>
      </c>
    </row>
    <row r="404" spans="1:16" x14ac:dyDescent="0.3">
      <c r="A404" s="2">
        <v>403</v>
      </c>
      <c r="B404" s="4">
        <f>$A404*_xlfn.NUMBERVALUE('[1]Rate Sheet'!B$172)</f>
        <v>596.43999999999994</v>
      </c>
      <c r="C404" s="4">
        <f>$A404*_xlfn.NUMBERVALUE('[1]Rate Sheet'!C$172)</f>
        <v>624.65</v>
      </c>
      <c r="D404" s="4">
        <f>$A404*_xlfn.NUMBERVALUE('[1]Rate Sheet'!D$172)</f>
        <v>648.83000000000004</v>
      </c>
      <c r="E404" s="4">
        <f>$A404*_xlfn.NUMBERVALUE('[1]Rate Sheet'!E$172)</f>
        <v>1092.1299999999999</v>
      </c>
      <c r="F404" s="4">
        <f>$A404*_xlfn.NUMBERVALUE('[1]Rate Sheet'!F$172)</f>
        <v>2184.2599999999998</v>
      </c>
      <c r="G404" s="4">
        <f>$A404*_xlfn.NUMBERVALUE('[1]Rate Sheet'!G$172)</f>
        <v>1116.31</v>
      </c>
      <c r="H404" s="4">
        <f>$A404*_xlfn.NUMBERVALUE('[1]Rate Sheet'!H$172)</f>
        <v>1116.31</v>
      </c>
      <c r="I404" s="4">
        <f>$A404*_xlfn.NUMBERVALUE('[1]Rate Sheet'!I$172)</f>
        <v>1301.69</v>
      </c>
      <c r="J404" s="4">
        <f>$A404*_xlfn.NUMBERVALUE('[1]Rate Sheet'!J$172)</f>
        <v>999.43999999999994</v>
      </c>
      <c r="K404" s="4">
        <f>$A404*_xlfn.NUMBERVALUE('[1]Rate Sheet'!K$172)</f>
        <v>1692.6000000000001</v>
      </c>
      <c r="L404" s="4">
        <f>$A404*_xlfn.NUMBERVALUE('[1]Rate Sheet'!L$172)</f>
        <v>1551.55</v>
      </c>
      <c r="M404" s="4">
        <f>$A404*_xlfn.NUMBERVALUE('[1]Rate Sheet'!M$172)</f>
        <v>1886.04</v>
      </c>
      <c r="N404" s="4">
        <f>$A404*_xlfn.NUMBERVALUE('[1]Rate Sheet'!N$172)</f>
        <v>2345.46</v>
      </c>
      <c r="O404" s="4">
        <f>$A404*_xlfn.NUMBERVALUE('[1]Rate Sheet'!O$172)</f>
        <v>1350.05</v>
      </c>
      <c r="P404" s="4">
        <f>$A404*_xlfn.NUMBERVALUE('[1]Rate Sheet'!P$172)</f>
        <v>1527.3700000000001</v>
      </c>
    </row>
    <row r="405" spans="1:16" x14ac:dyDescent="0.3">
      <c r="A405" s="2">
        <v>404</v>
      </c>
      <c r="B405" s="4">
        <f>$A405*_xlfn.NUMBERVALUE('[1]Rate Sheet'!B$172)</f>
        <v>597.91999999999996</v>
      </c>
      <c r="C405" s="4">
        <f>$A405*_xlfn.NUMBERVALUE('[1]Rate Sheet'!C$172)</f>
        <v>626.20000000000005</v>
      </c>
      <c r="D405" s="4">
        <f>$A405*_xlfn.NUMBERVALUE('[1]Rate Sheet'!D$172)</f>
        <v>650.44000000000005</v>
      </c>
      <c r="E405" s="4">
        <f>$A405*_xlfn.NUMBERVALUE('[1]Rate Sheet'!E$172)</f>
        <v>1094.8399999999999</v>
      </c>
      <c r="F405" s="4">
        <f>$A405*_xlfn.NUMBERVALUE('[1]Rate Sheet'!F$172)</f>
        <v>2189.6799999999998</v>
      </c>
      <c r="G405" s="4">
        <f>$A405*_xlfn.NUMBERVALUE('[1]Rate Sheet'!G$172)</f>
        <v>1119.08</v>
      </c>
      <c r="H405" s="4">
        <f>$A405*_xlfn.NUMBERVALUE('[1]Rate Sheet'!H$172)</f>
        <v>1119.08</v>
      </c>
      <c r="I405" s="4">
        <f>$A405*_xlfn.NUMBERVALUE('[1]Rate Sheet'!I$172)</f>
        <v>1304.92</v>
      </c>
      <c r="J405" s="4">
        <f>$A405*_xlfn.NUMBERVALUE('[1]Rate Sheet'!J$172)</f>
        <v>1001.92</v>
      </c>
      <c r="K405" s="4">
        <f>$A405*_xlfn.NUMBERVALUE('[1]Rate Sheet'!K$172)</f>
        <v>1696.8000000000002</v>
      </c>
      <c r="L405" s="4">
        <f>$A405*_xlfn.NUMBERVALUE('[1]Rate Sheet'!L$172)</f>
        <v>1555.4</v>
      </c>
      <c r="M405" s="4">
        <f>$A405*_xlfn.NUMBERVALUE('[1]Rate Sheet'!M$172)</f>
        <v>1890.7199999999998</v>
      </c>
      <c r="N405" s="4">
        <f>$A405*_xlfn.NUMBERVALUE('[1]Rate Sheet'!N$172)</f>
        <v>2351.2800000000002</v>
      </c>
      <c r="O405" s="4">
        <f>$A405*_xlfn.NUMBERVALUE('[1]Rate Sheet'!O$172)</f>
        <v>1353.4</v>
      </c>
      <c r="P405" s="4">
        <f>$A405*_xlfn.NUMBERVALUE('[1]Rate Sheet'!P$172)</f>
        <v>1531.16</v>
      </c>
    </row>
    <row r="406" spans="1:16" x14ac:dyDescent="0.3">
      <c r="A406" s="2">
        <v>405</v>
      </c>
      <c r="B406" s="4">
        <f>$A406*_xlfn.NUMBERVALUE('[1]Rate Sheet'!B$172)</f>
        <v>599.4</v>
      </c>
      <c r="C406" s="4">
        <f>$A406*_xlfn.NUMBERVALUE('[1]Rate Sheet'!C$172)</f>
        <v>627.75</v>
      </c>
      <c r="D406" s="4">
        <f>$A406*_xlfn.NUMBERVALUE('[1]Rate Sheet'!D$172)</f>
        <v>652.05000000000007</v>
      </c>
      <c r="E406" s="4">
        <f>$A406*_xlfn.NUMBERVALUE('[1]Rate Sheet'!E$172)</f>
        <v>1097.55</v>
      </c>
      <c r="F406" s="4">
        <f>$A406*_xlfn.NUMBERVALUE('[1]Rate Sheet'!F$172)</f>
        <v>2195.1</v>
      </c>
      <c r="G406" s="4">
        <f>$A406*_xlfn.NUMBERVALUE('[1]Rate Sheet'!G$172)</f>
        <v>1121.8499999999999</v>
      </c>
      <c r="H406" s="4">
        <f>$A406*_xlfn.NUMBERVALUE('[1]Rate Sheet'!H$172)</f>
        <v>1121.8499999999999</v>
      </c>
      <c r="I406" s="4">
        <f>$A406*_xlfn.NUMBERVALUE('[1]Rate Sheet'!I$172)</f>
        <v>1308.1500000000001</v>
      </c>
      <c r="J406" s="4">
        <f>$A406*_xlfn.NUMBERVALUE('[1]Rate Sheet'!J$172)</f>
        <v>1004.4</v>
      </c>
      <c r="K406" s="4">
        <f>$A406*_xlfn.NUMBERVALUE('[1]Rate Sheet'!K$172)</f>
        <v>1701</v>
      </c>
      <c r="L406" s="4">
        <f>$A406*_xlfn.NUMBERVALUE('[1]Rate Sheet'!L$172)</f>
        <v>1559.25</v>
      </c>
      <c r="M406" s="4">
        <f>$A406*_xlfn.NUMBERVALUE('[1]Rate Sheet'!M$172)</f>
        <v>1895.3999999999999</v>
      </c>
      <c r="N406" s="4">
        <f>$A406*_xlfn.NUMBERVALUE('[1]Rate Sheet'!N$172)</f>
        <v>2357.1</v>
      </c>
      <c r="O406" s="4">
        <f>$A406*_xlfn.NUMBERVALUE('[1]Rate Sheet'!O$172)</f>
        <v>1356.75</v>
      </c>
      <c r="P406" s="4">
        <f>$A406*_xlfn.NUMBERVALUE('[1]Rate Sheet'!P$172)</f>
        <v>1534.95</v>
      </c>
    </row>
    <row r="407" spans="1:16" x14ac:dyDescent="0.3">
      <c r="A407" s="2">
        <v>406</v>
      </c>
      <c r="B407" s="4">
        <f>$A407*_xlfn.NUMBERVALUE('[1]Rate Sheet'!B$172)</f>
        <v>600.88</v>
      </c>
      <c r="C407" s="4">
        <f>$A407*_xlfn.NUMBERVALUE('[1]Rate Sheet'!C$172)</f>
        <v>629.30000000000007</v>
      </c>
      <c r="D407" s="4">
        <f>$A407*_xlfn.NUMBERVALUE('[1]Rate Sheet'!D$172)</f>
        <v>653.66000000000008</v>
      </c>
      <c r="E407" s="4">
        <f>$A407*_xlfn.NUMBERVALUE('[1]Rate Sheet'!E$172)</f>
        <v>1100.26</v>
      </c>
      <c r="F407" s="4">
        <f>$A407*_xlfn.NUMBERVALUE('[1]Rate Sheet'!F$172)</f>
        <v>2200.52</v>
      </c>
      <c r="G407" s="4">
        <f>$A407*_xlfn.NUMBERVALUE('[1]Rate Sheet'!G$172)</f>
        <v>1124.6200000000001</v>
      </c>
      <c r="H407" s="4">
        <f>$A407*_xlfn.NUMBERVALUE('[1]Rate Sheet'!H$172)</f>
        <v>1124.6200000000001</v>
      </c>
      <c r="I407" s="4">
        <f>$A407*_xlfn.NUMBERVALUE('[1]Rate Sheet'!I$172)</f>
        <v>1311.3799999999999</v>
      </c>
      <c r="J407" s="4">
        <f>$A407*_xlfn.NUMBERVALUE('[1]Rate Sheet'!J$172)</f>
        <v>1006.88</v>
      </c>
      <c r="K407" s="4">
        <f>$A407*_xlfn.NUMBERVALUE('[1]Rate Sheet'!K$172)</f>
        <v>1705.2</v>
      </c>
      <c r="L407" s="4">
        <f>$A407*_xlfn.NUMBERVALUE('[1]Rate Sheet'!L$172)</f>
        <v>1563.1000000000001</v>
      </c>
      <c r="M407" s="4">
        <f>$A407*_xlfn.NUMBERVALUE('[1]Rate Sheet'!M$172)</f>
        <v>1900.08</v>
      </c>
      <c r="N407" s="4">
        <f>$A407*_xlfn.NUMBERVALUE('[1]Rate Sheet'!N$172)</f>
        <v>2362.92</v>
      </c>
      <c r="O407" s="4">
        <f>$A407*_xlfn.NUMBERVALUE('[1]Rate Sheet'!O$172)</f>
        <v>1360.1000000000001</v>
      </c>
      <c r="P407" s="4">
        <f>$A407*_xlfn.NUMBERVALUE('[1]Rate Sheet'!P$172)</f>
        <v>1538.74</v>
      </c>
    </row>
    <row r="408" spans="1:16" x14ac:dyDescent="0.3">
      <c r="A408" s="2">
        <v>407</v>
      </c>
      <c r="B408" s="4">
        <f>$A408*_xlfn.NUMBERVALUE('[1]Rate Sheet'!B$172)</f>
        <v>602.36</v>
      </c>
      <c r="C408" s="4">
        <f>$A408*_xlfn.NUMBERVALUE('[1]Rate Sheet'!C$172)</f>
        <v>630.85</v>
      </c>
      <c r="D408" s="4">
        <f>$A408*_xlfn.NUMBERVALUE('[1]Rate Sheet'!D$172)</f>
        <v>655.2700000000001</v>
      </c>
      <c r="E408" s="4">
        <f>$A408*_xlfn.NUMBERVALUE('[1]Rate Sheet'!E$172)</f>
        <v>1102.97</v>
      </c>
      <c r="F408" s="4">
        <f>$A408*_xlfn.NUMBERVALUE('[1]Rate Sheet'!F$172)</f>
        <v>2205.94</v>
      </c>
      <c r="G408" s="4">
        <f>$A408*_xlfn.NUMBERVALUE('[1]Rate Sheet'!G$172)</f>
        <v>1127.3900000000001</v>
      </c>
      <c r="H408" s="4">
        <f>$A408*_xlfn.NUMBERVALUE('[1]Rate Sheet'!H$172)</f>
        <v>1127.3900000000001</v>
      </c>
      <c r="I408" s="4">
        <f>$A408*_xlfn.NUMBERVALUE('[1]Rate Sheet'!I$172)</f>
        <v>1314.61</v>
      </c>
      <c r="J408" s="4">
        <f>$A408*_xlfn.NUMBERVALUE('[1]Rate Sheet'!J$172)</f>
        <v>1009.36</v>
      </c>
      <c r="K408" s="4">
        <f>$A408*_xlfn.NUMBERVALUE('[1]Rate Sheet'!K$172)</f>
        <v>1709.4</v>
      </c>
      <c r="L408" s="4">
        <f>$A408*_xlfn.NUMBERVALUE('[1]Rate Sheet'!L$172)</f>
        <v>1566.95</v>
      </c>
      <c r="M408" s="4">
        <f>$A408*_xlfn.NUMBERVALUE('[1]Rate Sheet'!M$172)</f>
        <v>1904.76</v>
      </c>
      <c r="N408" s="4">
        <f>$A408*_xlfn.NUMBERVALUE('[1]Rate Sheet'!N$172)</f>
        <v>2368.7400000000002</v>
      </c>
      <c r="O408" s="4">
        <f>$A408*_xlfn.NUMBERVALUE('[1]Rate Sheet'!O$172)</f>
        <v>1363.45</v>
      </c>
      <c r="P408" s="4">
        <f>$A408*_xlfn.NUMBERVALUE('[1]Rate Sheet'!P$172)</f>
        <v>1542.53</v>
      </c>
    </row>
    <row r="409" spans="1:16" x14ac:dyDescent="0.3">
      <c r="A409" s="2">
        <v>408</v>
      </c>
      <c r="B409" s="4">
        <f>$A409*_xlfn.NUMBERVALUE('[1]Rate Sheet'!B$172)</f>
        <v>603.84</v>
      </c>
      <c r="C409" s="4">
        <f>$A409*_xlfn.NUMBERVALUE('[1]Rate Sheet'!C$172)</f>
        <v>632.4</v>
      </c>
      <c r="D409" s="4">
        <f>$A409*_xlfn.NUMBERVALUE('[1]Rate Sheet'!D$172)</f>
        <v>656.88</v>
      </c>
      <c r="E409" s="4">
        <f>$A409*_xlfn.NUMBERVALUE('[1]Rate Sheet'!E$172)</f>
        <v>1105.68</v>
      </c>
      <c r="F409" s="4">
        <f>$A409*_xlfn.NUMBERVALUE('[1]Rate Sheet'!F$172)</f>
        <v>2211.36</v>
      </c>
      <c r="G409" s="4">
        <f>$A409*_xlfn.NUMBERVALUE('[1]Rate Sheet'!G$172)</f>
        <v>1130.1600000000001</v>
      </c>
      <c r="H409" s="4">
        <f>$A409*_xlfn.NUMBERVALUE('[1]Rate Sheet'!H$172)</f>
        <v>1130.1600000000001</v>
      </c>
      <c r="I409" s="4">
        <f>$A409*_xlfn.NUMBERVALUE('[1]Rate Sheet'!I$172)</f>
        <v>1317.84</v>
      </c>
      <c r="J409" s="4">
        <f>$A409*_xlfn.NUMBERVALUE('[1]Rate Sheet'!J$172)</f>
        <v>1011.84</v>
      </c>
      <c r="K409" s="4">
        <f>$A409*_xlfn.NUMBERVALUE('[1]Rate Sheet'!K$172)</f>
        <v>1713.6000000000001</v>
      </c>
      <c r="L409" s="4">
        <f>$A409*_xlfn.NUMBERVALUE('[1]Rate Sheet'!L$172)</f>
        <v>1570.8</v>
      </c>
      <c r="M409" s="4">
        <f>$A409*_xlfn.NUMBERVALUE('[1]Rate Sheet'!M$172)</f>
        <v>1909.4399999999998</v>
      </c>
      <c r="N409" s="4">
        <f>$A409*_xlfn.NUMBERVALUE('[1]Rate Sheet'!N$172)</f>
        <v>2374.56</v>
      </c>
      <c r="O409" s="4">
        <f>$A409*_xlfn.NUMBERVALUE('[1]Rate Sheet'!O$172)</f>
        <v>1366.8</v>
      </c>
      <c r="P409" s="4">
        <f>$A409*_xlfn.NUMBERVALUE('[1]Rate Sheet'!P$172)</f>
        <v>1546.32</v>
      </c>
    </row>
    <row r="410" spans="1:16" x14ac:dyDescent="0.3">
      <c r="A410" s="2">
        <v>409</v>
      </c>
      <c r="B410" s="4">
        <f>$A410*_xlfn.NUMBERVALUE('[1]Rate Sheet'!B$172)</f>
        <v>605.31999999999994</v>
      </c>
      <c r="C410" s="4">
        <f>$A410*_xlfn.NUMBERVALUE('[1]Rate Sheet'!C$172)</f>
        <v>633.95000000000005</v>
      </c>
      <c r="D410" s="4">
        <f>$A410*_xlfn.NUMBERVALUE('[1]Rate Sheet'!D$172)</f>
        <v>658.49</v>
      </c>
      <c r="E410" s="4">
        <f>$A410*_xlfn.NUMBERVALUE('[1]Rate Sheet'!E$172)</f>
        <v>1108.3899999999999</v>
      </c>
      <c r="F410" s="4">
        <f>$A410*_xlfn.NUMBERVALUE('[1]Rate Sheet'!F$172)</f>
        <v>2216.7799999999997</v>
      </c>
      <c r="G410" s="4">
        <f>$A410*_xlfn.NUMBERVALUE('[1]Rate Sheet'!G$172)</f>
        <v>1132.93</v>
      </c>
      <c r="H410" s="4">
        <f>$A410*_xlfn.NUMBERVALUE('[1]Rate Sheet'!H$172)</f>
        <v>1132.93</v>
      </c>
      <c r="I410" s="4">
        <f>$A410*_xlfn.NUMBERVALUE('[1]Rate Sheet'!I$172)</f>
        <v>1321.07</v>
      </c>
      <c r="J410" s="4">
        <f>$A410*_xlfn.NUMBERVALUE('[1]Rate Sheet'!J$172)</f>
        <v>1014.3199999999999</v>
      </c>
      <c r="K410" s="4">
        <f>$A410*_xlfn.NUMBERVALUE('[1]Rate Sheet'!K$172)</f>
        <v>1717.8000000000002</v>
      </c>
      <c r="L410" s="4">
        <f>$A410*_xlfn.NUMBERVALUE('[1]Rate Sheet'!L$172)</f>
        <v>1574.65</v>
      </c>
      <c r="M410" s="4">
        <f>$A410*_xlfn.NUMBERVALUE('[1]Rate Sheet'!M$172)</f>
        <v>1914.12</v>
      </c>
      <c r="N410" s="4">
        <f>$A410*_xlfn.NUMBERVALUE('[1]Rate Sheet'!N$172)</f>
        <v>2380.38</v>
      </c>
      <c r="O410" s="4">
        <f>$A410*_xlfn.NUMBERVALUE('[1]Rate Sheet'!O$172)</f>
        <v>1370.15</v>
      </c>
      <c r="P410" s="4">
        <f>$A410*_xlfn.NUMBERVALUE('[1]Rate Sheet'!P$172)</f>
        <v>1550.1100000000001</v>
      </c>
    </row>
    <row r="411" spans="1:16" x14ac:dyDescent="0.3">
      <c r="A411" s="2">
        <v>410</v>
      </c>
      <c r="B411" s="4">
        <f>$A411*_xlfn.NUMBERVALUE('[1]Rate Sheet'!B$172)</f>
        <v>606.79999999999995</v>
      </c>
      <c r="C411" s="4">
        <f>$A411*_xlfn.NUMBERVALUE('[1]Rate Sheet'!C$172)</f>
        <v>635.5</v>
      </c>
      <c r="D411" s="4">
        <f>$A411*_xlfn.NUMBERVALUE('[1]Rate Sheet'!D$172)</f>
        <v>660.1</v>
      </c>
      <c r="E411" s="4">
        <f>$A411*_xlfn.NUMBERVALUE('[1]Rate Sheet'!E$172)</f>
        <v>1111.0999999999999</v>
      </c>
      <c r="F411" s="4">
        <f>$A411*_xlfn.NUMBERVALUE('[1]Rate Sheet'!F$172)</f>
        <v>2222.1999999999998</v>
      </c>
      <c r="G411" s="4">
        <f>$A411*_xlfn.NUMBERVALUE('[1]Rate Sheet'!G$172)</f>
        <v>1135.7</v>
      </c>
      <c r="H411" s="4">
        <f>$A411*_xlfn.NUMBERVALUE('[1]Rate Sheet'!H$172)</f>
        <v>1135.7</v>
      </c>
      <c r="I411" s="4">
        <f>$A411*_xlfn.NUMBERVALUE('[1]Rate Sheet'!I$172)</f>
        <v>1324.3</v>
      </c>
      <c r="J411" s="4">
        <f>$A411*_xlfn.NUMBERVALUE('[1]Rate Sheet'!J$172)</f>
        <v>1016.8</v>
      </c>
      <c r="K411" s="4">
        <f>$A411*_xlfn.NUMBERVALUE('[1]Rate Sheet'!K$172)</f>
        <v>1722</v>
      </c>
      <c r="L411" s="4">
        <f>$A411*_xlfn.NUMBERVALUE('[1]Rate Sheet'!L$172)</f>
        <v>1578.5</v>
      </c>
      <c r="M411" s="4">
        <f>$A411*_xlfn.NUMBERVALUE('[1]Rate Sheet'!M$172)</f>
        <v>1918.8</v>
      </c>
      <c r="N411" s="4">
        <f>$A411*_xlfn.NUMBERVALUE('[1]Rate Sheet'!N$172)</f>
        <v>2386.2000000000003</v>
      </c>
      <c r="O411" s="4">
        <f>$A411*_xlfn.NUMBERVALUE('[1]Rate Sheet'!O$172)</f>
        <v>1373.5</v>
      </c>
      <c r="P411" s="4">
        <f>$A411*_xlfn.NUMBERVALUE('[1]Rate Sheet'!P$172)</f>
        <v>1553.9</v>
      </c>
    </row>
    <row r="412" spans="1:16" x14ac:dyDescent="0.3">
      <c r="A412" s="2">
        <v>411</v>
      </c>
      <c r="B412" s="4">
        <f>$A412*_xlfn.NUMBERVALUE('[1]Rate Sheet'!B$172)</f>
        <v>608.28</v>
      </c>
      <c r="C412" s="4">
        <f>$A412*_xlfn.NUMBERVALUE('[1]Rate Sheet'!C$172)</f>
        <v>637.05000000000007</v>
      </c>
      <c r="D412" s="4">
        <f>$A412*_xlfn.NUMBERVALUE('[1]Rate Sheet'!D$172)</f>
        <v>661.71</v>
      </c>
      <c r="E412" s="4">
        <f>$A412*_xlfn.NUMBERVALUE('[1]Rate Sheet'!E$172)</f>
        <v>1113.81</v>
      </c>
      <c r="F412" s="4">
        <f>$A412*_xlfn.NUMBERVALUE('[1]Rate Sheet'!F$172)</f>
        <v>2227.62</v>
      </c>
      <c r="G412" s="4">
        <f>$A412*_xlfn.NUMBERVALUE('[1]Rate Sheet'!G$172)</f>
        <v>1138.47</v>
      </c>
      <c r="H412" s="4">
        <f>$A412*_xlfn.NUMBERVALUE('[1]Rate Sheet'!H$172)</f>
        <v>1138.47</v>
      </c>
      <c r="I412" s="4">
        <f>$A412*_xlfn.NUMBERVALUE('[1]Rate Sheet'!I$172)</f>
        <v>1327.53</v>
      </c>
      <c r="J412" s="4">
        <f>$A412*_xlfn.NUMBERVALUE('[1]Rate Sheet'!J$172)</f>
        <v>1019.28</v>
      </c>
      <c r="K412" s="4">
        <f>$A412*_xlfn.NUMBERVALUE('[1]Rate Sheet'!K$172)</f>
        <v>1726.2</v>
      </c>
      <c r="L412" s="4">
        <f>$A412*_xlfn.NUMBERVALUE('[1]Rate Sheet'!L$172)</f>
        <v>1582.3500000000001</v>
      </c>
      <c r="M412" s="4">
        <f>$A412*_xlfn.NUMBERVALUE('[1]Rate Sheet'!M$172)</f>
        <v>1923.4799999999998</v>
      </c>
      <c r="N412" s="4">
        <f>$A412*_xlfn.NUMBERVALUE('[1]Rate Sheet'!N$172)</f>
        <v>2392.02</v>
      </c>
      <c r="O412" s="4">
        <f>$A412*_xlfn.NUMBERVALUE('[1]Rate Sheet'!O$172)</f>
        <v>1376.8500000000001</v>
      </c>
      <c r="P412" s="4">
        <f>$A412*_xlfn.NUMBERVALUE('[1]Rate Sheet'!P$172)</f>
        <v>1557.69</v>
      </c>
    </row>
    <row r="413" spans="1:16" x14ac:dyDescent="0.3">
      <c r="A413" s="2">
        <v>412</v>
      </c>
      <c r="B413" s="4">
        <f>$A413*_xlfn.NUMBERVALUE('[1]Rate Sheet'!B$172)</f>
        <v>609.76</v>
      </c>
      <c r="C413" s="4">
        <f>$A413*_xlfn.NUMBERVALUE('[1]Rate Sheet'!C$172)</f>
        <v>638.6</v>
      </c>
      <c r="D413" s="4">
        <f>$A413*_xlfn.NUMBERVALUE('[1]Rate Sheet'!D$172)</f>
        <v>663.32</v>
      </c>
      <c r="E413" s="4">
        <f>$A413*_xlfn.NUMBERVALUE('[1]Rate Sheet'!E$172)</f>
        <v>1116.52</v>
      </c>
      <c r="F413" s="4">
        <f>$A413*_xlfn.NUMBERVALUE('[1]Rate Sheet'!F$172)</f>
        <v>2233.04</v>
      </c>
      <c r="G413" s="4">
        <f>$A413*_xlfn.NUMBERVALUE('[1]Rate Sheet'!G$172)</f>
        <v>1141.24</v>
      </c>
      <c r="H413" s="4">
        <f>$A413*_xlfn.NUMBERVALUE('[1]Rate Sheet'!H$172)</f>
        <v>1141.24</v>
      </c>
      <c r="I413" s="4">
        <f>$A413*_xlfn.NUMBERVALUE('[1]Rate Sheet'!I$172)</f>
        <v>1330.76</v>
      </c>
      <c r="J413" s="4">
        <f>$A413*_xlfn.NUMBERVALUE('[1]Rate Sheet'!J$172)</f>
        <v>1021.76</v>
      </c>
      <c r="K413" s="4">
        <f>$A413*_xlfn.NUMBERVALUE('[1]Rate Sheet'!K$172)</f>
        <v>1730.4</v>
      </c>
      <c r="L413" s="4">
        <f>$A413*_xlfn.NUMBERVALUE('[1]Rate Sheet'!L$172)</f>
        <v>1586.2</v>
      </c>
      <c r="M413" s="4">
        <f>$A413*_xlfn.NUMBERVALUE('[1]Rate Sheet'!M$172)</f>
        <v>1928.1599999999999</v>
      </c>
      <c r="N413" s="4">
        <f>$A413*_xlfn.NUMBERVALUE('[1]Rate Sheet'!N$172)</f>
        <v>2397.84</v>
      </c>
      <c r="O413" s="4">
        <f>$A413*_xlfn.NUMBERVALUE('[1]Rate Sheet'!O$172)</f>
        <v>1380.2</v>
      </c>
      <c r="P413" s="4">
        <f>$A413*_xlfn.NUMBERVALUE('[1]Rate Sheet'!P$172)</f>
        <v>1561.48</v>
      </c>
    </row>
    <row r="414" spans="1:16" x14ac:dyDescent="0.3">
      <c r="A414" s="2">
        <v>413</v>
      </c>
      <c r="B414" s="4">
        <f>$A414*_xlfn.NUMBERVALUE('[1]Rate Sheet'!B$172)</f>
        <v>611.24</v>
      </c>
      <c r="C414" s="4">
        <f>$A414*_xlfn.NUMBERVALUE('[1]Rate Sheet'!C$172)</f>
        <v>640.15</v>
      </c>
      <c r="D414" s="4">
        <f>$A414*_xlfn.NUMBERVALUE('[1]Rate Sheet'!D$172)</f>
        <v>664.93000000000006</v>
      </c>
      <c r="E414" s="4">
        <f>$A414*_xlfn.NUMBERVALUE('[1]Rate Sheet'!E$172)</f>
        <v>1119.23</v>
      </c>
      <c r="F414" s="4">
        <f>$A414*_xlfn.NUMBERVALUE('[1]Rate Sheet'!F$172)</f>
        <v>2238.46</v>
      </c>
      <c r="G414" s="4">
        <f>$A414*_xlfn.NUMBERVALUE('[1]Rate Sheet'!G$172)</f>
        <v>1144.01</v>
      </c>
      <c r="H414" s="4">
        <f>$A414*_xlfn.NUMBERVALUE('[1]Rate Sheet'!H$172)</f>
        <v>1144.01</v>
      </c>
      <c r="I414" s="4">
        <f>$A414*_xlfn.NUMBERVALUE('[1]Rate Sheet'!I$172)</f>
        <v>1333.99</v>
      </c>
      <c r="J414" s="4">
        <f>$A414*_xlfn.NUMBERVALUE('[1]Rate Sheet'!J$172)</f>
        <v>1024.24</v>
      </c>
      <c r="K414" s="4">
        <f>$A414*_xlfn.NUMBERVALUE('[1]Rate Sheet'!K$172)</f>
        <v>1734.6000000000001</v>
      </c>
      <c r="L414" s="4">
        <f>$A414*_xlfn.NUMBERVALUE('[1]Rate Sheet'!L$172)</f>
        <v>1590.05</v>
      </c>
      <c r="M414" s="4">
        <f>$A414*_xlfn.NUMBERVALUE('[1]Rate Sheet'!M$172)</f>
        <v>1932.84</v>
      </c>
      <c r="N414" s="4">
        <f>$A414*_xlfn.NUMBERVALUE('[1]Rate Sheet'!N$172)</f>
        <v>2403.6600000000003</v>
      </c>
      <c r="O414" s="4">
        <f>$A414*_xlfn.NUMBERVALUE('[1]Rate Sheet'!O$172)</f>
        <v>1383.55</v>
      </c>
      <c r="P414" s="4">
        <f>$A414*_xlfn.NUMBERVALUE('[1]Rate Sheet'!P$172)</f>
        <v>1565.27</v>
      </c>
    </row>
    <row r="415" spans="1:16" x14ac:dyDescent="0.3">
      <c r="A415" s="2">
        <v>414</v>
      </c>
      <c r="B415" s="4">
        <f>$A415*_xlfn.NUMBERVALUE('[1]Rate Sheet'!B$172)</f>
        <v>612.72</v>
      </c>
      <c r="C415" s="4">
        <f>$A415*_xlfn.NUMBERVALUE('[1]Rate Sheet'!C$172)</f>
        <v>641.70000000000005</v>
      </c>
      <c r="D415" s="4">
        <f>$A415*_xlfn.NUMBERVALUE('[1]Rate Sheet'!D$172)</f>
        <v>666.54000000000008</v>
      </c>
      <c r="E415" s="4">
        <f>$A415*_xlfn.NUMBERVALUE('[1]Rate Sheet'!E$172)</f>
        <v>1121.94</v>
      </c>
      <c r="F415" s="4">
        <f>$A415*_xlfn.NUMBERVALUE('[1]Rate Sheet'!F$172)</f>
        <v>2243.88</v>
      </c>
      <c r="G415" s="4">
        <f>$A415*_xlfn.NUMBERVALUE('[1]Rate Sheet'!G$172)</f>
        <v>1146.78</v>
      </c>
      <c r="H415" s="4">
        <f>$A415*_xlfn.NUMBERVALUE('[1]Rate Sheet'!H$172)</f>
        <v>1146.78</v>
      </c>
      <c r="I415" s="4">
        <f>$A415*_xlfn.NUMBERVALUE('[1]Rate Sheet'!I$172)</f>
        <v>1337.22</v>
      </c>
      <c r="J415" s="4">
        <f>$A415*_xlfn.NUMBERVALUE('[1]Rate Sheet'!J$172)</f>
        <v>1026.72</v>
      </c>
      <c r="K415" s="4">
        <f>$A415*_xlfn.NUMBERVALUE('[1]Rate Sheet'!K$172)</f>
        <v>1738.8000000000002</v>
      </c>
      <c r="L415" s="4">
        <f>$A415*_xlfn.NUMBERVALUE('[1]Rate Sheet'!L$172)</f>
        <v>1593.9</v>
      </c>
      <c r="M415" s="4">
        <f>$A415*_xlfn.NUMBERVALUE('[1]Rate Sheet'!M$172)</f>
        <v>1937.52</v>
      </c>
      <c r="N415" s="4">
        <f>$A415*_xlfn.NUMBERVALUE('[1]Rate Sheet'!N$172)</f>
        <v>2409.48</v>
      </c>
      <c r="O415" s="4">
        <f>$A415*_xlfn.NUMBERVALUE('[1]Rate Sheet'!O$172)</f>
        <v>1386.9</v>
      </c>
      <c r="P415" s="4">
        <f>$A415*_xlfn.NUMBERVALUE('[1]Rate Sheet'!P$172)</f>
        <v>1569.06</v>
      </c>
    </row>
    <row r="416" spans="1:16" x14ac:dyDescent="0.3">
      <c r="A416" s="2">
        <v>415</v>
      </c>
      <c r="B416" s="4">
        <f>$A416*_xlfn.NUMBERVALUE('[1]Rate Sheet'!B$172)</f>
        <v>614.20000000000005</v>
      </c>
      <c r="C416" s="4">
        <f>$A416*_xlfn.NUMBERVALUE('[1]Rate Sheet'!C$172)</f>
        <v>643.25</v>
      </c>
      <c r="D416" s="4">
        <f>$A416*_xlfn.NUMBERVALUE('[1]Rate Sheet'!D$172)</f>
        <v>668.15000000000009</v>
      </c>
      <c r="E416" s="4">
        <f>$A416*_xlfn.NUMBERVALUE('[1]Rate Sheet'!E$172)</f>
        <v>1124.6500000000001</v>
      </c>
      <c r="F416" s="4">
        <f>$A416*_xlfn.NUMBERVALUE('[1]Rate Sheet'!F$172)</f>
        <v>2249.3000000000002</v>
      </c>
      <c r="G416" s="4">
        <f>$A416*_xlfn.NUMBERVALUE('[1]Rate Sheet'!G$172)</f>
        <v>1149.55</v>
      </c>
      <c r="H416" s="4">
        <f>$A416*_xlfn.NUMBERVALUE('[1]Rate Sheet'!H$172)</f>
        <v>1149.55</v>
      </c>
      <c r="I416" s="4">
        <f>$A416*_xlfn.NUMBERVALUE('[1]Rate Sheet'!I$172)</f>
        <v>1340.45</v>
      </c>
      <c r="J416" s="4">
        <f>$A416*_xlfn.NUMBERVALUE('[1]Rate Sheet'!J$172)</f>
        <v>1029.2</v>
      </c>
      <c r="K416" s="4">
        <f>$A416*_xlfn.NUMBERVALUE('[1]Rate Sheet'!K$172)</f>
        <v>1743</v>
      </c>
      <c r="L416" s="4">
        <f>$A416*_xlfn.NUMBERVALUE('[1]Rate Sheet'!L$172)</f>
        <v>1597.75</v>
      </c>
      <c r="M416" s="4">
        <f>$A416*_xlfn.NUMBERVALUE('[1]Rate Sheet'!M$172)</f>
        <v>1942.1999999999998</v>
      </c>
      <c r="N416" s="4">
        <f>$A416*_xlfn.NUMBERVALUE('[1]Rate Sheet'!N$172)</f>
        <v>2415.3000000000002</v>
      </c>
      <c r="O416" s="4">
        <f>$A416*_xlfn.NUMBERVALUE('[1]Rate Sheet'!O$172)</f>
        <v>1390.25</v>
      </c>
      <c r="P416" s="4">
        <f>$A416*_xlfn.NUMBERVALUE('[1]Rate Sheet'!P$172)</f>
        <v>1572.85</v>
      </c>
    </row>
    <row r="417" spans="1:16" x14ac:dyDescent="0.3">
      <c r="A417" s="2">
        <v>416</v>
      </c>
      <c r="B417" s="4">
        <f>$A417*_xlfn.NUMBERVALUE('[1]Rate Sheet'!B$172)</f>
        <v>615.67999999999995</v>
      </c>
      <c r="C417" s="4">
        <f>$A417*_xlfn.NUMBERVALUE('[1]Rate Sheet'!C$172)</f>
        <v>644.80000000000007</v>
      </c>
      <c r="D417" s="4">
        <f>$A417*_xlfn.NUMBERVALUE('[1]Rate Sheet'!D$172)</f>
        <v>669.76</v>
      </c>
      <c r="E417" s="4">
        <f>$A417*_xlfn.NUMBERVALUE('[1]Rate Sheet'!E$172)</f>
        <v>1127.3599999999999</v>
      </c>
      <c r="F417" s="4">
        <f>$A417*_xlfn.NUMBERVALUE('[1]Rate Sheet'!F$172)</f>
        <v>2254.7199999999998</v>
      </c>
      <c r="G417" s="4">
        <f>$A417*_xlfn.NUMBERVALUE('[1]Rate Sheet'!G$172)</f>
        <v>1152.32</v>
      </c>
      <c r="H417" s="4">
        <f>$A417*_xlfn.NUMBERVALUE('[1]Rate Sheet'!H$172)</f>
        <v>1152.32</v>
      </c>
      <c r="I417" s="4">
        <f>$A417*_xlfn.NUMBERVALUE('[1]Rate Sheet'!I$172)</f>
        <v>1343.68</v>
      </c>
      <c r="J417" s="4">
        <f>$A417*_xlfn.NUMBERVALUE('[1]Rate Sheet'!J$172)</f>
        <v>1031.68</v>
      </c>
      <c r="K417" s="4">
        <f>$A417*_xlfn.NUMBERVALUE('[1]Rate Sheet'!K$172)</f>
        <v>1747.2</v>
      </c>
      <c r="L417" s="4">
        <f>$A417*_xlfn.NUMBERVALUE('[1]Rate Sheet'!L$172)</f>
        <v>1601.6000000000001</v>
      </c>
      <c r="M417" s="4">
        <f>$A417*_xlfn.NUMBERVALUE('[1]Rate Sheet'!M$172)</f>
        <v>1946.8799999999999</v>
      </c>
      <c r="N417" s="4">
        <f>$A417*_xlfn.NUMBERVALUE('[1]Rate Sheet'!N$172)</f>
        <v>2421.12</v>
      </c>
      <c r="O417" s="4">
        <f>$A417*_xlfn.NUMBERVALUE('[1]Rate Sheet'!O$172)</f>
        <v>1393.6000000000001</v>
      </c>
      <c r="P417" s="4">
        <f>$A417*_xlfn.NUMBERVALUE('[1]Rate Sheet'!P$172)</f>
        <v>1576.64</v>
      </c>
    </row>
    <row r="418" spans="1:16" x14ac:dyDescent="0.3">
      <c r="A418" s="2">
        <v>417</v>
      </c>
      <c r="B418" s="4">
        <f>$A418*_xlfn.NUMBERVALUE('[1]Rate Sheet'!B$172)</f>
        <v>617.16</v>
      </c>
      <c r="C418" s="4">
        <f>$A418*_xlfn.NUMBERVALUE('[1]Rate Sheet'!C$172)</f>
        <v>646.35</v>
      </c>
      <c r="D418" s="4">
        <f>$A418*_xlfn.NUMBERVALUE('[1]Rate Sheet'!D$172)</f>
        <v>671.37</v>
      </c>
      <c r="E418" s="4">
        <f>$A418*_xlfn.NUMBERVALUE('[1]Rate Sheet'!E$172)</f>
        <v>1130.07</v>
      </c>
      <c r="F418" s="4">
        <f>$A418*_xlfn.NUMBERVALUE('[1]Rate Sheet'!F$172)</f>
        <v>2260.14</v>
      </c>
      <c r="G418" s="4">
        <f>$A418*_xlfn.NUMBERVALUE('[1]Rate Sheet'!G$172)</f>
        <v>1155.0899999999999</v>
      </c>
      <c r="H418" s="4">
        <f>$A418*_xlfn.NUMBERVALUE('[1]Rate Sheet'!H$172)</f>
        <v>1155.0899999999999</v>
      </c>
      <c r="I418" s="4">
        <f>$A418*_xlfn.NUMBERVALUE('[1]Rate Sheet'!I$172)</f>
        <v>1346.91</v>
      </c>
      <c r="J418" s="4">
        <f>$A418*_xlfn.NUMBERVALUE('[1]Rate Sheet'!J$172)</f>
        <v>1034.1600000000001</v>
      </c>
      <c r="K418" s="4">
        <f>$A418*_xlfn.NUMBERVALUE('[1]Rate Sheet'!K$172)</f>
        <v>1751.4</v>
      </c>
      <c r="L418" s="4">
        <f>$A418*_xlfn.NUMBERVALUE('[1]Rate Sheet'!L$172)</f>
        <v>1605.45</v>
      </c>
      <c r="M418" s="4">
        <f>$A418*_xlfn.NUMBERVALUE('[1]Rate Sheet'!M$172)</f>
        <v>1951.56</v>
      </c>
      <c r="N418" s="4">
        <f>$A418*_xlfn.NUMBERVALUE('[1]Rate Sheet'!N$172)</f>
        <v>2426.94</v>
      </c>
      <c r="O418" s="4">
        <f>$A418*_xlfn.NUMBERVALUE('[1]Rate Sheet'!O$172)</f>
        <v>1396.95</v>
      </c>
      <c r="P418" s="4">
        <f>$A418*_xlfn.NUMBERVALUE('[1]Rate Sheet'!P$172)</f>
        <v>1580.43</v>
      </c>
    </row>
    <row r="419" spans="1:16" x14ac:dyDescent="0.3">
      <c r="A419" s="2">
        <v>418</v>
      </c>
      <c r="B419" s="4">
        <f>$A419*_xlfn.NUMBERVALUE('[1]Rate Sheet'!B$172)</f>
        <v>618.64</v>
      </c>
      <c r="C419" s="4">
        <f>$A419*_xlfn.NUMBERVALUE('[1]Rate Sheet'!C$172)</f>
        <v>647.9</v>
      </c>
      <c r="D419" s="4">
        <f>$A419*_xlfn.NUMBERVALUE('[1]Rate Sheet'!D$172)</f>
        <v>672.98</v>
      </c>
      <c r="E419" s="4">
        <f>$A419*_xlfn.NUMBERVALUE('[1]Rate Sheet'!E$172)</f>
        <v>1132.78</v>
      </c>
      <c r="F419" s="4">
        <f>$A419*_xlfn.NUMBERVALUE('[1]Rate Sheet'!F$172)</f>
        <v>2265.56</v>
      </c>
      <c r="G419" s="4">
        <f>$A419*_xlfn.NUMBERVALUE('[1]Rate Sheet'!G$172)</f>
        <v>1157.8599999999999</v>
      </c>
      <c r="H419" s="4">
        <f>$A419*_xlfn.NUMBERVALUE('[1]Rate Sheet'!H$172)</f>
        <v>1157.8599999999999</v>
      </c>
      <c r="I419" s="4">
        <f>$A419*_xlfn.NUMBERVALUE('[1]Rate Sheet'!I$172)</f>
        <v>1350.14</v>
      </c>
      <c r="J419" s="4">
        <f>$A419*_xlfn.NUMBERVALUE('[1]Rate Sheet'!J$172)</f>
        <v>1036.6400000000001</v>
      </c>
      <c r="K419" s="4">
        <f>$A419*_xlfn.NUMBERVALUE('[1]Rate Sheet'!K$172)</f>
        <v>1755.6000000000001</v>
      </c>
      <c r="L419" s="4">
        <f>$A419*_xlfn.NUMBERVALUE('[1]Rate Sheet'!L$172)</f>
        <v>1609.3</v>
      </c>
      <c r="M419" s="4">
        <f>$A419*_xlfn.NUMBERVALUE('[1]Rate Sheet'!M$172)</f>
        <v>1956.2399999999998</v>
      </c>
      <c r="N419" s="4">
        <f>$A419*_xlfn.NUMBERVALUE('[1]Rate Sheet'!N$172)</f>
        <v>2432.7600000000002</v>
      </c>
      <c r="O419" s="4">
        <f>$A419*_xlfn.NUMBERVALUE('[1]Rate Sheet'!O$172)</f>
        <v>1400.3</v>
      </c>
      <c r="P419" s="4">
        <f>$A419*_xlfn.NUMBERVALUE('[1]Rate Sheet'!P$172)</f>
        <v>1584.22</v>
      </c>
    </row>
    <row r="420" spans="1:16" x14ac:dyDescent="0.3">
      <c r="A420" s="2">
        <v>419</v>
      </c>
      <c r="B420" s="4">
        <f>$A420*_xlfn.NUMBERVALUE('[1]Rate Sheet'!B$172)</f>
        <v>620.12</v>
      </c>
      <c r="C420" s="4">
        <f>$A420*_xlfn.NUMBERVALUE('[1]Rate Sheet'!C$172)</f>
        <v>649.45000000000005</v>
      </c>
      <c r="D420" s="4">
        <f>$A420*_xlfn.NUMBERVALUE('[1]Rate Sheet'!D$172)</f>
        <v>674.59</v>
      </c>
      <c r="E420" s="4">
        <f>$A420*_xlfn.NUMBERVALUE('[1]Rate Sheet'!E$172)</f>
        <v>1135.49</v>
      </c>
      <c r="F420" s="4">
        <f>$A420*_xlfn.NUMBERVALUE('[1]Rate Sheet'!F$172)</f>
        <v>2270.98</v>
      </c>
      <c r="G420" s="4">
        <f>$A420*_xlfn.NUMBERVALUE('[1]Rate Sheet'!G$172)</f>
        <v>1160.6300000000001</v>
      </c>
      <c r="H420" s="4">
        <f>$A420*_xlfn.NUMBERVALUE('[1]Rate Sheet'!H$172)</f>
        <v>1160.6300000000001</v>
      </c>
      <c r="I420" s="4">
        <f>$A420*_xlfn.NUMBERVALUE('[1]Rate Sheet'!I$172)</f>
        <v>1353.37</v>
      </c>
      <c r="J420" s="4">
        <f>$A420*_xlfn.NUMBERVALUE('[1]Rate Sheet'!J$172)</f>
        <v>1039.1199999999999</v>
      </c>
      <c r="K420" s="4">
        <f>$A420*_xlfn.NUMBERVALUE('[1]Rate Sheet'!K$172)</f>
        <v>1759.8000000000002</v>
      </c>
      <c r="L420" s="4">
        <f>$A420*_xlfn.NUMBERVALUE('[1]Rate Sheet'!L$172)</f>
        <v>1613.15</v>
      </c>
      <c r="M420" s="4">
        <f>$A420*_xlfn.NUMBERVALUE('[1]Rate Sheet'!M$172)</f>
        <v>1960.9199999999998</v>
      </c>
      <c r="N420" s="4">
        <f>$A420*_xlfn.NUMBERVALUE('[1]Rate Sheet'!N$172)</f>
        <v>2438.58</v>
      </c>
      <c r="O420" s="4">
        <f>$A420*_xlfn.NUMBERVALUE('[1]Rate Sheet'!O$172)</f>
        <v>1403.65</v>
      </c>
      <c r="P420" s="4">
        <f>$A420*_xlfn.NUMBERVALUE('[1]Rate Sheet'!P$172)</f>
        <v>1588.01</v>
      </c>
    </row>
    <row r="421" spans="1:16" x14ac:dyDescent="0.3">
      <c r="A421" s="2">
        <v>420</v>
      </c>
      <c r="B421" s="4">
        <f>$A421*_xlfn.NUMBERVALUE('[1]Rate Sheet'!B$172)</f>
        <v>621.6</v>
      </c>
      <c r="C421" s="4">
        <f>$A421*_xlfn.NUMBERVALUE('[1]Rate Sheet'!C$172)</f>
        <v>651</v>
      </c>
      <c r="D421" s="4">
        <f>$A421*_xlfn.NUMBERVALUE('[1]Rate Sheet'!D$172)</f>
        <v>676.2</v>
      </c>
      <c r="E421" s="4">
        <f>$A421*_xlfn.NUMBERVALUE('[1]Rate Sheet'!E$172)</f>
        <v>1138.2</v>
      </c>
      <c r="F421" s="4">
        <f>$A421*_xlfn.NUMBERVALUE('[1]Rate Sheet'!F$172)</f>
        <v>2276.4</v>
      </c>
      <c r="G421" s="4">
        <f>$A421*_xlfn.NUMBERVALUE('[1]Rate Sheet'!G$172)</f>
        <v>1163.4000000000001</v>
      </c>
      <c r="H421" s="4">
        <f>$A421*_xlfn.NUMBERVALUE('[1]Rate Sheet'!H$172)</f>
        <v>1163.4000000000001</v>
      </c>
      <c r="I421" s="4">
        <f>$A421*_xlfn.NUMBERVALUE('[1]Rate Sheet'!I$172)</f>
        <v>1356.6</v>
      </c>
      <c r="J421" s="4">
        <f>$A421*_xlfn.NUMBERVALUE('[1]Rate Sheet'!J$172)</f>
        <v>1041.5999999999999</v>
      </c>
      <c r="K421" s="4">
        <f>$A421*_xlfn.NUMBERVALUE('[1]Rate Sheet'!K$172)</f>
        <v>1764</v>
      </c>
      <c r="L421" s="4">
        <f>$A421*_xlfn.NUMBERVALUE('[1]Rate Sheet'!L$172)</f>
        <v>1617</v>
      </c>
      <c r="M421" s="4">
        <f>$A421*_xlfn.NUMBERVALUE('[1]Rate Sheet'!M$172)</f>
        <v>1965.6</v>
      </c>
      <c r="N421" s="4">
        <f>$A421*_xlfn.NUMBERVALUE('[1]Rate Sheet'!N$172)</f>
        <v>2444.4</v>
      </c>
      <c r="O421" s="4">
        <f>$A421*_xlfn.NUMBERVALUE('[1]Rate Sheet'!O$172)</f>
        <v>1407</v>
      </c>
      <c r="P421" s="4">
        <f>$A421*_xlfn.NUMBERVALUE('[1]Rate Sheet'!P$172)</f>
        <v>1591.8</v>
      </c>
    </row>
    <row r="422" spans="1:16" x14ac:dyDescent="0.3">
      <c r="A422" s="2">
        <v>421</v>
      </c>
      <c r="B422" s="4">
        <f>$A422*_xlfn.NUMBERVALUE('[1]Rate Sheet'!B$172)</f>
        <v>623.08000000000004</v>
      </c>
      <c r="C422" s="4">
        <f>$A422*_xlfn.NUMBERVALUE('[1]Rate Sheet'!C$172)</f>
        <v>652.55000000000007</v>
      </c>
      <c r="D422" s="4">
        <f>$A422*_xlfn.NUMBERVALUE('[1]Rate Sheet'!D$172)</f>
        <v>677.81000000000006</v>
      </c>
      <c r="E422" s="4">
        <f>$A422*_xlfn.NUMBERVALUE('[1]Rate Sheet'!E$172)</f>
        <v>1140.9100000000001</v>
      </c>
      <c r="F422" s="4">
        <f>$A422*_xlfn.NUMBERVALUE('[1]Rate Sheet'!F$172)</f>
        <v>2281.8200000000002</v>
      </c>
      <c r="G422" s="4">
        <f>$A422*_xlfn.NUMBERVALUE('[1]Rate Sheet'!G$172)</f>
        <v>1166.17</v>
      </c>
      <c r="H422" s="4">
        <f>$A422*_xlfn.NUMBERVALUE('[1]Rate Sheet'!H$172)</f>
        <v>1166.17</v>
      </c>
      <c r="I422" s="4">
        <f>$A422*_xlfn.NUMBERVALUE('[1]Rate Sheet'!I$172)</f>
        <v>1359.83</v>
      </c>
      <c r="J422" s="4">
        <f>$A422*_xlfn.NUMBERVALUE('[1]Rate Sheet'!J$172)</f>
        <v>1044.08</v>
      </c>
      <c r="K422" s="4">
        <f>$A422*_xlfn.NUMBERVALUE('[1]Rate Sheet'!K$172)</f>
        <v>1768.2</v>
      </c>
      <c r="L422" s="4">
        <f>$A422*_xlfn.NUMBERVALUE('[1]Rate Sheet'!L$172)</f>
        <v>1620.8500000000001</v>
      </c>
      <c r="M422" s="4">
        <f>$A422*_xlfn.NUMBERVALUE('[1]Rate Sheet'!M$172)</f>
        <v>1970.28</v>
      </c>
      <c r="N422" s="4">
        <f>$A422*_xlfn.NUMBERVALUE('[1]Rate Sheet'!N$172)</f>
        <v>2450.2200000000003</v>
      </c>
      <c r="O422" s="4">
        <f>$A422*_xlfn.NUMBERVALUE('[1]Rate Sheet'!O$172)</f>
        <v>1410.3500000000001</v>
      </c>
      <c r="P422" s="4">
        <f>$A422*_xlfn.NUMBERVALUE('[1]Rate Sheet'!P$172)</f>
        <v>1595.59</v>
      </c>
    </row>
    <row r="423" spans="1:16" x14ac:dyDescent="0.3">
      <c r="A423" s="2">
        <v>422</v>
      </c>
      <c r="B423" s="4">
        <f>$A423*_xlfn.NUMBERVALUE('[1]Rate Sheet'!B$172)</f>
        <v>624.55999999999995</v>
      </c>
      <c r="C423" s="4">
        <f>$A423*_xlfn.NUMBERVALUE('[1]Rate Sheet'!C$172)</f>
        <v>654.1</v>
      </c>
      <c r="D423" s="4">
        <f>$A423*_xlfn.NUMBERVALUE('[1]Rate Sheet'!D$172)</f>
        <v>679.42000000000007</v>
      </c>
      <c r="E423" s="4">
        <f>$A423*_xlfn.NUMBERVALUE('[1]Rate Sheet'!E$172)</f>
        <v>1143.6199999999999</v>
      </c>
      <c r="F423" s="4">
        <f>$A423*_xlfn.NUMBERVALUE('[1]Rate Sheet'!F$172)</f>
        <v>2287.2399999999998</v>
      </c>
      <c r="G423" s="4">
        <f>$A423*_xlfn.NUMBERVALUE('[1]Rate Sheet'!G$172)</f>
        <v>1168.94</v>
      </c>
      <c r="H423" s="4">
        <f>$A423*_xlfn.NUMBERVALUE('[1]Rate Sheet'!H$172)</f>
        <v>1168.94</v>
      </c>
      <c r="I423" s="4">
        <f>$A423*_xlfn.NUMBERVALUE('[1]Rate Sheet'!I$172)</f>
        <v>1363.06</v>
      </c>
      <c r="J423" s="4">
        <f>$A423*_xlfn.NUMBERVALUE('[1]Rate Sheet'!J$172)</f>
        <v>1046.56</v>
      </c>
      <c r="K423" s="4">
        <f>$A423*_xlfn.NUMBERVALUE('[1]Rate Sheet'!K$172)</f>
        <v>1772.4</v>
      </c>
      <c r="L423" s="4">
        <f>$A423*_xlfn.NUMBERVALUE('[1]Rate Sheet'!L$172)</f>
        <v>1624.7</v>
      </c>
      <c r="M423" s="4">
        <f>$A423*_xlfn.NUMBERVALUE('[1]Rate Sheet'!M$172)</f>
        <v>1974.9599999999998</v>
      </c>
      <c r="N423" s="4">
        <f>$A423*_xlfn.NUMBERVALUE('[1]Rate Sheet'!N$172)</f>
        <v>2456.04</v>
      </c>
      <c r="O423" s="4">
        <f>$A423*_xlfn.NUMBERVALUE('[1]Rate Sheet'!O$172)</f>
        <v>1413.7</v>
      </c>
      <c r="P423" s="4">
        <f>$A423*_xlfn.NUMBERVALUE('[1]Rate Sheet'!P$172)</f>
        <v>1599.38</v>
      </c>
    </row>
    <row r="424" spans="1:16" x14ac:dyDescent="0.3">
      <c r="A424" s="2">
        <v>423</v>
      </c>
      <c r="B424" s="4">
        <f>$A424*_xlfn.NUMBERVALUE('[1]Rate Sheet'!B$172)</f>
        <v>626.04</v>
      </c>
      <c r="C424" s="4">
        <f>$A424*_xlfn.NUMBERVALUE('[1]Rate Sheet'!C$172)</f>
        <v>655.65</v>
      </c>
      <c r="D424" s="4">
        <f>$A424*_xlfn.NUMBERVALUE('[1]Rate Sheet'!D$172)</f>
        <v>681.03000000000009</v>
      </c>
      <c r="E424" s="4">
        <f>$A424*_xlfn.NUMBERVALUE('[1]Rate Sheet'!E$172)</f>
        <v>1146.33</v>
      </c>
      <c r="F424" s="4">
        <f>$A424*_xlfn.NUMBERVALUE('[1]Rate Sheet'!F$172)</f>
        <v>2292.66</v>
      </c>
      <c r="G424" s="4">
        <f>$A424*_xlfn.NUMBERVALUE('[1]Rate Sheet'!G$172)</f>
        <v>1171.71</v>
      </c>
      <c r="H424" s="4">
        <f>$A424*_xlfn.NUMBERVALUE('[1]Rate Sheet'!H$172)</f>
        <v>1171.71</v>
      </c>
      <c r="I424" s="4">
        <f>$A424*_xlfn.NUMBERVALUE('[1]Rate Sheet'!I$172)</f>
        <v>1366.29</v>
      </c>
      <c r="J424" s="4">
        <f>$A424*_xlfn.NUMBERVALUE('[1]Rate Sheet'!J$172)</f>
        <v>1049.04</v>
      </c>
      <c r="K424" s="4">
        <f>$A424*_xlfn.NUMBERVALUE('[1]Rate Sheet'!K$172)</f>
        <v>1776.6000000000001</v>
      </c>
      <c r="L424" s="4">
        <f>$A424*_xlfn.NUMBERVALUE('[1]Rate Sheet'!L$172)</f>
        <v>1628.55</v>
      </c>
      <c r="M424" s="4">
        <f>$A424*_xlfn.NUMBERVALUE('[1]Rate Sheet'!M$172)</f>
        <v>1979.6399999999999</v>
      </c>
      <c r="N424" s="4">
        <f>$A424*_xlfn.NUMBERVALUE('[1]Rate Sheet'!N$172)</f>
        <v>2461.86</v>
      </c>
      <c r="O424" s="4">
        <f>$A424*_xlfn.NUMBERVALUE('[1]Rate Sheet'!O$172)</f>
        <v>1417.05</v>
      </c>
      <c r="P424" s="4">
        <f>$A424*_xlfn.NUMBERVALUE('[1]Rate Sheet'!P$172)</f>
        <v>1603.17</v>
      </c>
    </row>
    <row r="425" spans="1:16" x14ac:dyDescent="0.3">
      <c r="A425" s="2">
        <v>424</v>
      </c>
      <c r="B425" s="4">
        <f>$A425*_xlfn.NUMBERVALUE('[1]Rate Sheet'!B$172)</f>
        <v>627.52</v>
      </c>
      <c r="C425" s="4">
        <f>$A425*_xlfn.NUMBERVALUE('[1]Rate Sheet'!C$172)</f>
        <v>657.2</v>
      </c>
      <c r="D425" s="4">
        <f>$A425*_xlfn.NUMBERVALUE('[1]Rate Sheet'!D$172)</f>
        <v>682.64</v>
      </c>
      <c r="E425" s="4">
        <f>$A425*_xlfn.NUMBERVALUE('[1]Rate Sheet'!E$172)</f>
        <v>1149.04</v>
      </c>
      <c r="F425" s="4">
        <f>$A425*_xlfn.NUMBERVALUE('[1]Rate Sheet'!F$172)</f>
        <v>2298.08</v>
      </c>
      <c r="G425" s="4">
        <f>$A425*_xlfn.NUMBERVALUE('[1]Rate Sheet'!G$172)</f>
        <v>1174.48</v>
      </c>
      <c r="H425" s="4">
        <f>$A425*_xlfn.NUMBERVALUE('[1]Rate Sheet'!H$172)</f>
        <v>1174.48</v>
      </c>
      <c r="I425" s="4">
        <f>$A425*_xlfn.NUMBERVALUE('[1]Rate Sheet'!I$172)</f>
        <v>1369.52</v>
      </c>
      <c r="J425" s="4">
        <f>$A425*_xlfn.NUMBERVALUE('[1]Rate Sheet'!J$172)</f>
        <v>1051.52</v>
      </c>
      <c r="K425" s="4">
        <f>$A425*_xlfn.NUMBERVALUE('[1]Rate Sheet'!K$172)</f>
        <v>1780.8000000000002</v>
      </c>
      <c r="L425" s="4">
        <f>$A425*_xlfn.NUMBERVALUE('[1]Rate Sheet'!L$172)</f>
        <v>1632.4</v>
      </c>
      <c r="M425" s="4">
        <f>$A425*_xlfn.NUMBERVALUE('[1]Rate Sheet'!M$172)</f>
        <v>1984.32</v>
      </c>
      <c r="N425" s="4">
        <f>$A425*_xlfn.NUMBERVALUE('[1]Rate Sheet'!N$172)</f>
        <v>2467.6800000000003</v>
      </c>
      <c r="O425" s="4">
        <f>$A425*_xlfn.NUMBERVALUE('[1]Rate Sheet'!O$172)</f>
        <v>1420.4</v>
      </c>
      <c r="P425" s="4">
        <f>$A425*_xlfn.NUMBERVALUE('[1]Rate Sheet'!P$172)</f>
        <v>1606.96</v>
      </c>
    </row>
    <row r="426" spans="1:16" x14ac:dyDescent="0.3">
      <c r="A426" s="2">
        <v>425</v>
      </c>
      <c r="B426" s="4">
        <f>$A426*_xlfn.NUMBERVALUE('[1]Rate Sheet'!B$172)</f>
        <v>629</v>
      </c>
      <c r="C426" s="4">
        <f>$A426*_xlfn.NUMBERVALUE('[1]Rate Sheet'!C$172)</f>
        <v>658.75</v>
      </c>
      <c r="D426" s="4">
        <f>$A426*_xlfn.NUMBERVALUE('[1]Rate Sheet'!D$172)</f>
        <v>684.25</v>
      </c>
      <c r="E426" s="4">
        <f>$A426*_xlfn.NUMBERVALUE('[1]Rate Sheet'!E$172)</f>
        <v>1151.75</v>
      </c>
      <c r="F426" s="4">
        <f>$A426*_xlfn.NUMBERVALUE('[1]Rate Sheet'!F$172)</f>
        <v>2303.5</v>
      </c>
      <c r="G426" s="4">
        <f>$A426*_xlfn.NUMBERVALUE('[1]Rate Sheet'!G$172)</f>
        <v>1177.25</v>
      </c>
      <c r="H426" s="4">
        <f>$A426*_xlfn.NUMBERVALUE('[1]Rate Sheet'!H$172)</f>
        <v>1177.25</v>
      </c>
      <c r="I426" s="4">
        <f>$A426*_xlfn.NUMBERVALUE('[1]Rate Sheet'!I$172)</f>
        <v>1372.75</v>
      </c>
      <c r="J426" s="4">
        <f>$A426*_xlfn.NUMBERVALUE('[1]Rate Sheet'!J$172)</f>
        <v>1054</v>
      </c>
      <c r="K426" s="4">
        <f>$A426*_xlfn.NUMBERVALUE('[1]Rate Sheet'!K$172)</f>
        <v>1785</v>
      </c>
      <c r="L426" s="4">
        <f>$A426*_xlfn.NUMBERVALUE('[1]Rate Sheet'!L$172)</f>
        <v>1636.25</v>
      </c>
      <c r="M426" s="4">
        <f>$A426*_xlfn.NUMBERVALUE('[1]Rate Sheet'!M$172)</f>
        <v>1988.9999999999998</v>
      </c>
      <c r="N426" s="4">
        <f>$A426*_xlfn.NUMBERVALUE('[1]Rate Sheet'!N$172)</f>
        <v>2473.5</v>
      </c>
      <c r="O426" s="4">
        <f>$A426*_xlfn.NUMBERVALUE('[1]Rate Sheet'!O$172)</f>
        <v>1423.75</v>
      </c>
      <c r="P426" s="4">
        <f>$A426*_xlfn.NUMBERVALUE('[1]Rate Sheet'!P$172)</f>
        <v>1610.75</v>
      </c>
    </row>
    <row r="427" spans="1:16" x14ac:dyDescent="0.3">
      <c r="A427" s="2">
        <v>426</v>
      </c>
      <c r="B427" s="4">
        <f>$A427*_xlfn.NUMBERVALUE('[1]Rate Sheet'!B$172)</f>
        <v>630.48</v>
      </c>
      <c r="C427" s="4">
        <f>$A427*_xlfn.NUMBERVALUE('[1]Rate Sheet'!C$172)</f>
        <v>660.30000000000007</v>
      </c>
      <c r="D427" s="4">
        <f>$A427*_xlfn.NUMBERVALUE('[1]Rate Sheet'!D$172)</f>
        <v>685.86</v>
      </c>
      <c r="E427" s="4">
        <f>$A427*_xlfn.NUMBERVALUE('[1]Rate Sheet'!E$172)</f>
        <v>1154.46</v>
      </c>
      <c r="F427" s="4">
        <f>$A427*_xlfn.NUMBERVALUE('[1]Rate Sheet'!F$172)</f>
        <v>2308.92</v>
      </c>
      <c r="G427" s="4">
        <f>$A427*_xlfn.NUMBERVALUE('[1]Rate Sheet'!G$172)</f>
        <v>1180.02</v>
      </c>
      <c r="H427" s="4">
        <f>$A427*_xlfn.NUMBERVALUE('[1]Rate Sheet'!H$172)</f>
        <v>1180.02</v>
      </c>
      <c r="I427" s="4">
        <f>$A427*_xlfn.NUMBERVALUE('[1]Rate Sheet'!I$172)</f>
        <v>1375.98</v>
      </c>
      <c r="J427" s="4">
        <f>$A427*_xlfn.NUMBERVALUE('[1]Rate Sheet'!J$172)</f>
        <v>1056.48</v>
      </c>
      <c r="K427" s="4">
        <f>$A427*_xlfn.NUMBERVALUE('[1]Rate Sheet'!K$172)</f>
        <v>1789.2</v>
      </c>
      <c r="L427" s="4">
        <f>$A427*_xlfn.NUMBERVALUE('[1]Rate Sheet'!L$172)</f>
        <v>1640.1000000000001</v>
      </c>
      <c r="M427" s="4">
        <f>$A427*_xlfn.NUMBERVALUE('[1]Rate Sheet'!M$172)</f>
        <v>1993.6799999999998</v>
      </c>
      <c r="N427" s="4">
        <f>$A427*_xlfn.NUMBERVALUE('[1]Rate Sheet'!N$172)</f>
        <v>2479.3200000000002</v>
      </c>
      <c r="O427" s="4">
        <f>$A427*_xlfn.NUMBERVALUE('[1]Rate Sheet'!O$172)</f>
        <v>1427.1000000000001</v>
      </c>
      <c r="P427" s="4">
        <f>$A427*_xlfn.NUMBERVALUE('[1]Rate Sheet'!P$172)</f>
        <v>1614.54</v>
      </c>
    </row>
    <row r="428" spans="1:16" x14ac:dyDescent="0.3">
      <c r="A428" s="2">
        <v>427</v>
      </c>
      <c r="B428" s="4">
        <f>$A428*_xlfn.NUMBERVALUE('[1]Rate Sheet'!B$172)</f>
        <v>631.96</v>
      </c>
      <c r="C428" s="4">
        <f>$A428*_xlfn.NUMBERVALUE('[1]Rate Sheet'!C$172)</f>
        <v>661.85</v>
      </c>
      <c r="D428" s="4">
        <f>$A428*_xlfn.NUMBERVALUE('[1]Rate Sheet'!D$172)</f>
        <v>687.47</v>
      </c>
      <c r="E428" s="4">
        <f>$A428*_xlfn.NUMBERVALUE('[1]Rate Sheet'!E$172)</f>
        <v>1157.17</v>
      </c>
      <c r="F428" s="4">
        <f>$A428*_xlfn.NUMBERVALUE('[1]Rate Sheet'!F$172)</f>
        <v>2314.34</v>
      </c>
      <c r="G428" s="4">
        <f>$A428*_xlfn.NUMBERVALUE('[1]Rate Sheet'!G$172)</f>
        <v>1182.79</v>
      </c>
      <c r="H428" s="4">
        <f>$A428*_xlfn.NUMBERVALUE('[1]Rate Sheet'!H$172)</f>
        <v>1182.79</v>
      </c>
      <c r="I428" s="4">
        <f>$A428*_xlfn.NUMBERVALUE('[1]Rate Sheet'!I$172)</f>
        <v>1379.21</v>
      </c>
      <c r="J428" s="4">
        <f>$A428*_xlfn.NUMBERVALUE('[1]Rate Sheet'!J$172)</f>
        <v>1058.96</v>
      </c>
      <c r="K428" s="4">
        <f>$A428*_xlfn.NUMBERVALUE('[1]Rate Sheet'!K$172)</f>
        <v>1793.4</v>
      </c>
      <c r="L428" s="4">
        <f>$A428*_xlfn.NUMBERVALUE('[1]Rate Sheet'!L$172)</f>
        <v>1643.95</v>
      </c>
      <c r="M428" s="4">
        <f>$A428*_xlfn.NUMBERVALUE('[1]Rate Sheet'!M$172)</f>
        <v>1998.36</v>
      </c>
      <c r="N428" s="4">
        <f>$A428*_xlfn.NUMBERVALUE('[1]Rate Sheet'!N$172)</f>
        <v>2485.1400000000003</v>
      </c>
      <c r="O428" s="4">
        <f>$A428*_xlfn.NUMBERVALUE('[1]Rate Sheet'!O$172)</f>
        <v>1430.45</v>
      </c>
      <c r="P428" s="4">
        <f>$A428*_xlfn.NUMBERVALUE('[1]Rate Sheet'!P$172)</f>
        <v>1618.33</v>
      </c>
    </row>
    <row r="429" spans="1:16" x14ac:dyDescent="0.3">
      <c r="A429" s="2">
        <v>428</v>
      </c>
      <c r="B429" s="4">
        <f>$A429*_xlfn.NUMBERVALUE('[1]Rate Sheet'!B$172)</f>
        <v>633.43999999999994</v>
      </c>
      <c r="C429" s="4">
        <f>$A429*_xlfn.NUMBERVALUE('[1]Rate Sheet'!C$172)</f>
        <v>663.4</v>
      </c>
      <c r="D429" s="4">
        <f>$A429*_xlfn.NUMBERVALUE('[1]Rate Sheet'!D$172)</f>
        <v>689.08</v>
      </c>
      <c r="E429" s="4">
        <f>$A429*_xlfn.NUMBERVALUE('[1]Rate Sheet'!E$172)</f>
        <v>1159.8799999999999</v>
      </c>
      <c r="F429" s="4">
        <f>$A429*_xlfn.NUMBERVALUE('[1]Rate Sheet'!F$172)</f>
        <v>2319.7599999999998</v>
      </c>
      <c r="G429" s="4">
        <f>$A429*_xlfn.NUMBERVALUE('[1]Rate Sheet'!G$172)</f>
        <v>1185.56</v>
      </c>
      <c r="H429" s="4">
        <f>$A429*_xlfn.NUMBERVALUE('[1]Rate Sheet'!H$172)</f>
        <v>1185.56</v>
      </c>
      <c r="I429" s="4">
        <f>$A429*_xlfn.NUMBERVALUE('[1]Rate Sheet'!I$172)</f>
        <v>1382.44</v>
      </c>
      <c r="J429" s="4">
        <f>$A429*_xlfn.NUMBERVALUE('[1]Rate Sheet'!J$172)</f>
        <v>1061.44</v>
      </c>
      <c r="K429" s="4">
        <f>$A429*_xlfn.NUMBERVALUE('[1]Rate Sheet'!K$172)</f>
        <v>1797.6000000000001</v>
      </c>
      <c r="L429" s="4">
        <f>$A429*_xlfn.NUMBERVALUE('[1]Rate Sheet'!L$172)</f>
        <v>1647.8</v>
      </c>
      <c r="M429" s="4">
        <f>$A429*_xlfn.NUMBERVALUE('[1]Rate Sheet'!M$172)</f>
        <v>2003.04</v>
      </c>
      <c r="N429" s="4">
        <f>$A429*_xlfn.NUMBERVALUE('[1]Rate Sheet'!N$172)</f>
        <v>2490.96</v>
      </c>
      <c r="O429" s="4">
        <f>$A429*_xlfn.NUMBERVALUE('[1]Rate Sheet'!O$172)</f>
        <v>1433.8</v>
      </c>
      <c r="P429" s="4">
        <f>$A429*_xlfn.NUMBERVALUE('[1]Rate Sheet'!P$172)</f>
        <v>1622.1200000000001</v>
      </c>
    </row>
    <row r="430" spans="1:16" x14ac:dyDescent="0.3">
      <c r="A430" s="2">
        <v>429</v>
      </c>
      <c r="B430" s="4">
        <f>$A430*_xlfn.NUMBERVALUE('[1]Rate Sheet'!B$172)</f>
        <v>634.91999999999996</v>
      </c>
      <c r="C430" s="4">
        <f>$A430*_xlfn.NUMBERVALUE('[1]Rate Sheet'!C$172)</f>
        <v>664.95</v>
      </c>
      <c r="D430" s="4">
        <f>$A430*_xlfn.NUMBERVALUE('[1]Rate Sheet'!D$172)</f>
        <v>690.69</v>
      </c>
      <c r="E430" s="4">
        <f>$A430*_xlfn.NUMBERVALUE('[1]Rate Sheet'!E$172)</f>
        <v>1162.5899999999999</v>
      </c>
      <c r="F430" s="4">
        <f>$A430*_xlfn.NUMBERVALUE('[1]Rate Sheet'!F$172)</f>
        <v>2325.1799999999998</v>
      </c>
      <c r="G430" s="4">
        <f>$A430*_xlfn.NUMBERVALUE('[1]Rate Sheet'!G$172)</f>
        <v>1188.33</v>
      </c>
      <c r="H430" s="4">
        <f>$A430*_xlfn.NUMBERVALUE('[1]Rate Sheet'!H$172)</f>
        <v>1188.33</v>
      </c>
      <c r="I430" s="4">
        <f>$A430*_xlfn.NUMBERVALUE('[1]Rate Sheet'!I$172)</f>
        <v>1385.67</v>
      </c>
      <c r="J430" s="4">
        <f>$A430*_xlfn.NUMBERVALUE('[1]Rate Sheet'!J$172)</f>
        <v>1063.92</v>
      </c>
      <c r="K430" s="4">
        <f>$A430*_xlfn.NUMBERVALUE('[1]Rate Sheet'!K$172)</f>
        <v>1801.8000000000002</v>
      </c>
      <c r="L430" s="4">
        <f>$A430*_xlfn.NUMBERVALUE('[1]Rate Sheet'!L$172)</f>
        <v>1651.65</v>
      </c>
      <c r="M430" s="4">
        <f>$A430*_xlfn.NUMBERVALUE('[1]Rate Sheet'!M$172)</f>
        <v>2007.7199999999998</v>
      </c>
      <c r="N430" s="4">
        <f>$A430*_xlfn.NUMBERVALUE('[1]Rate Sheet'!N$172)</f>
        <v>2496.7800000000002</v>
      </c>
      <c r="O430" s="4">
        <f>$A430*_xlfn.NUMBERVALUE('[1]Rate Sheet'!O$172)</f>
        <v>1437.15</v>
      </c>
      <c r="P430" s="4">
        <f>$A430*_xlfn.NUMBERVALUE('[1]Rate Sheet'!P$172)</f>
        <v>1625.91</v>
      </c>
    </row>
    <row r="431" spans="1:16" x14ac:dyDescent="0.3">
      <c r="A431" s="2">
        <v>430</v>
      </c>
      <c r="B431" s="4">
        <f>$A431*_xlfn.NUMBERVALUE('[1]Rate Sheet'!B$172)</f>
        <v>636.4</v>
      </c>
      <c r="C431" s="4">
        <f>$A431*_xlfn.NUMBERVALUE('[1]Rate Sheet'!C$172)</f>
        <v>666.5</v>
      </c>
      <c r="D431" s="4">
        <f>$A431*_xlfn.NUMBERVALUE('[1]Rate Sheet'!D$172)</f>
        <v>692.30000000000007</v>
      </c>
      <c r="E431" s="4">
        <f>$A431*_xlfn.NUMBERVALUE('[1]Rate Sheet'!E$172)</f>
        <v>1165.3</v>
      </c>
      <c r="F431" s="4">
        <f>$A431*_xlfn.NUMBERVALUE('[1]Rate Sheet'!F$172)</f>
        <v>2330.6</v>
      </c>
      <c r="G431" s="4">
        <f>$A431*_xlfn.NUMBERVALUE('[1]Rate Sheet'!G$172)</f>
        <v>1191.0999999999999</v>
      </c>
      <c r="H431" s="4">
        <f>$A431*_xlfn.NUMBERVALUE('[1]Rate Sheet'!H$172)</f>
        <v>1191.0999999999999</v>
      </c>
      <c r="I431" s="4">
        <f>$A431*_xlfn.NUMBERVALUE('[1]Rate Sheet'!I$172)</f>
        <v>1388.9</v>
      </c>
      <c r="J431" s="4">
        <f>$A431*_xlfn.NUMBERVALUE('[1]Rate Sheet'!J$172)</f>
        <v>1066.4000000000001</v>
      </c>
      <c r="K431" s="4">
        <f>$A431*_xlfn.NUMBERVALUE('[1]Rate Sheet'!K$172)</f>
        <v>1806</v>
      </c>
      <c r="L431" s="4">
        <f>$A431*_xlfn.NUMBERVALUE('[1]Rate Sheet'!L$172)</f>
        <v>1655.5</v>
      </c>
      <c r="M431" s="4">
        <f>$A431*_xlfn.NUMBERVALUE('[1]Rate Sheet'!M$172)</f>
        <v>2012.3999999999999</v>
      </c>
      <c r="N431" s="4">
        <f>$A431*_xlfn.NUMBERVALUE('[1]Rate Sheet'!N$172)</f>
        <v>2502.6</v>
      </c>
      <c r="O431" s="4">
        <f>$A431*_xlfn.NUMBERVALUE('[1]Rate Sheet'!O$172)</f>
        <v>1440.5</v>
      </c>
      <c r="P431" s="4">
        <f>$A431*_xlfn.NUMBERVALUE('[1]Rate Sheet'!P$172)</f>
        <v>1629.7</v>
      </c>
    </row>
    <row r="432" spans="1:16" x14ac:dyDescent="0.3">
      <c r="A432" s="2">
        <v>431</v>
      </c>
      <c r="B432" s="4">
        <f>$A432*_xlfn.NUMBERVALUE('[1]Rate Sheet'!B$172)</f>
        <v>637.88</v>
      </c>
      <c r="C432" s="4">
        <f>$A432*_xlfn.NUMBERVALUE('[1]Rate Sheet'!C$172)</f>
        <v>668.05000000000007</v>
      </c>
      <c r="D432" s="4">
        <f>$A432*_xlfn.NUMBERVALUE('[1]Rate Sheet'!D$172)</f>
        <v>693.91000000000008</v>
      </c>
      <c r="E432" s="4">
        <f>$A432*_xlfn.NUMBERVALUE('[1]Rate Sheet'!E$172)</f>
        <v>1168.01</v>
      </c>
      <c r="F432" s="4">
        <f>$A432*_xlfn.NUMBERVALUE('[1]Rate Sheet'!F$172)</f>
        <v>2336.02</v>
      </c>
      <c r="G432" s="4">
        <f>$A432*_xlfn.NUMBERVALUE('[1]Rate Sheet'!G$172)</f>
        <v>1193.8700000000001</v>
      </c>
      <c r="H432" s="4">
        <f>$A432*_xlfn.NUMBERVALUE('[1]Rate Sheet'!H$172)</f>
        <v>1193.8700000000001</v>
      </c>
      <c r="I432" s="4">
        <f>$A432*_xlfn.NUMBERVALUE('[1]Rate Sheet'!I$172)</f>
        <v>1392.1299999999999</v>
      </c>
      <c r="J432" s="4">
        <f>$A432*_xlfn.NUMBERVALUE('[1]Rate Sheet'!J$172)</f>
        <v>1068.8799999999999</v>
      </c>
      <c r="K432" s="4">
        <f>$A432*_xlfn.NUMBERVALUE('[1]Rate Sheet'!K$172)</f>
        <v>1810.2</v>
      </c>
      <c r="L432" s="4">
        <f>$A432*_xlfn.NUMBERVALUE('[1]Rate Sheet'!L$172)</f>
        <v>1659.3500000000001</v>
      </c>
      <c r="M432" s="4">
        <f>$A432*_xlfn.NUMBERVALUE('[1]Rate Sheet'!M$172)</f>
        <v>2017.08</v>
      </c>
      <c r="N432" s="4">
        <f>$A432*_xlfn.NUMBERVALUE('[1]Rate Sheet'!N$172)</f>
        <v>2508.42</v>
      </c>
      <c r="O432" s="4">
        <f>$A432*_xlfn.NUMBERVALUE('[1]Rate Sheet'!O$172)</f>
        <v>1443.8500000000001</v>
      </c>
      <c r="P432" s="4">
        <f>$A432*_xlfn.NUMBERVALUE('[1]Rate Sheet'!P$172)</f>
        <v>1633.49</v>
      </c>
    </row>
    <row r="433" spans="1:16" x14ac:dyDescent="0.3">
      <c r="A433" s="2">
        <v>432</v>
      </c>
      <c r="B433" s="4">
        <f>$A433*_xlfn.NUMBERVALUE('[1]Rate Sheet'!B$172)</f>
        <v>639.36</v>
      </c>
      <c r="C433" s="4">
        <f>$A433*_xlfn.NUMBERVALUE('[1]Rate Sheet'!C$172)</f>
        <v>669.6</v>
      </c>
      <c r="D433" s="4">
        <f>$A433*_xlfn.NUMBERVALUE('[1]Rate Sheet'!D$172)</f>
        <v>695.5200000000001</v>
      </c>
      <c r="E433" s="4">
        <f>$A433*_xlfn.NUMBERVALUE('[1]Rate Sheet'!E$172)</f>
        <v>1170.72</v>
      </c>
      <c r="F433" s="4">
        <f>$A433*_xlfn.NUMBERVALUE('[1]Rate Sheet'!F$172)</f>
        <v>2341.44</v>
      </c>
      <c r="G433" s="4">
        <f>$A433*_xlfn.NUMBERVALUE('[1]Rate Sheet'!G$172)</f>
        <v>1196.6400000000001</v>
      </c>
      <c r="H433" s="4">
        <f>$A433*_xlfn.NUMBERVALUE('[1]Rate Sheet'!H$172)</f>
        <v>1196.6400000000001</v>
      </c>
      <c r="I433" s="4">
        <f>$A433*_xlfn.NUMBERVALUE('[1]Rate Sheet'!I$172)</f>
        <v>1395.36</v>
      </c>
      <c r="J433" s="4">
        <f>$A433*_xlfn.NUMBERVALUE('[1]Rate Sheet'!J$172)</f>
        <v>1071.3599999999999</v>
      </c>
      <c r="K433" s="4">
        <f>$A433*_xlfn.NUMBERVALUE('[1]Rate Sheet'!K$172)</f>
        <v>1814.4</v>
      </c>
      <c r="L433" s="4">
        <f>$A433*_xlfn.NUMBERVALUE('[1]Rate Sheet'!L$172)</f>
        <v>1663.2</v>
      </c>
      <c r="M433" s="4">
        <f>$A433*_xlfn.NUMBERVALUE('[1]Rate Sheet'!M$172)</f>
        <v>2021.7599999999998</v>
      </c>
      <c r="N433" s="4">
        <f>$A433*_xlfn.NUMBERVALUE('[1]Rate Sheet'!N$172)</f>
        <v>2514.2400000000002</v>
      </c>
      <c r="O433" s="4">
        <f>$A433*_xlfn.NUMBERVALUE('[1]Rate Sheet'!O$172)</f>
        <v>1447.2</v>
      </c>
      <c r="P433" s="4">
        <f>$A433*_xlfn.NUMBERVALUE('[1]Rate Sheet'!P$172)</f>
        <v>1637.28</v>
      </c>
    </row>
    <row r="434" spans="1:16" x14ac:dyDescent="0.3">
      <c r="A434" s="2">
        <v>433</v>
      </c>
      <c r="B434" s="4">
        <f>$A434*_xlfn.NUMBERVALUE('[1]Rate Sheet'!B$172)</f>
        <v>640.84</v>
      </c>
      <c r="C434" s="4">
        <f>$A434*_xlfn.NUMBERVALUE('[1]Rate Sheet'!C$172)</f>
        <v>671.15</v>
      </c>
      <c r="D434" s="4">
        <f>$A434*_xlfn.NUMBERVALUE('[1]Rate Sheet'!D$172)</f>
        <v>697.13</v>
      </c>
      <c r="E434" s="4">
        <f>$A434*_xlfn.NUMBERVALUE('[1]Rate Sheet'!E$172)</f>
        <v>1173.43</v>
      </c>
      <c r="F434" s="4">
        <f>$A434*_xlfn.NUMBERVALUE('[1]Rate Sheet'!F$172)</f>
        <v>2346.86</v>
      </c>
      <c r="G434" s="4">
        <f>$A434*_xlfn.NUMBERVALUE('[1]Rate Sheet'!G$172)</f>
        <v>1199.4100000000001</v>
      </c>
      <c r="H434" s="4">
        <f>$A434*_xlfn.NUMBERVALUE('[1]Rate Sheet'!H$172)</f>
        <v>1199.4100000000001</v>
      </c>
      <c r="I434" s="4">
        <f>$A434*_xlfn.NUMBERVALUE('[1]Rate Sheet'!I$172)</f>
        <v>1398.59</v>
      </c>
      <c r="J434" s="4">
        <f>$A434*_xlfn.NUMBERVALUE('[1]Rate Sheet'!J$172)</f>
        <v>1073.8399999999999</v>
      </c>
      <c r="K434" s="4">
        <f>$A434*_xlfn.NUMBERVALUE('[1]Rate Sheet'!K$172)</f>
        <v>1818.6000000000001</v>
      </c>
      <c r="L434" s="4">
        <f>$A434*_xlfn.NUMBERVALUE('[1]Rate Sheet'!L$172)</f>
        <v>1667.05</v>
      </c>
      <c r="M434" s="4">
        <f>$A434*_xlfn.NUMBERVALUE('[1]Rate Sheet'!M$172)</f>
        <v>2026.4399999999998</v>
      </c>
      <c r="N434" s="4">
        <f>$A434*_xlfn.NUMBERVALUE('[1]Rate Sheet'!N$172)</f>
        <v>2520.06</v>
      </c>
      <c r="O434" s="4">
        <f>$A434*_xlfn.NUMBERVALUE('[1]Rate Sheet'!O$172)</f>
        <v>1450.55</v>
      </c>
      <c r="P434" s="4">
        <f>$A434*_xlfn.NUMBERVALUE('[1]Rate Sheet'!P$172)</f>
        <v>1641.07</v>
      </c>
    </row>
    <row r="435" spans="1:16" x14ac:dyDescent="0.3">
      <c r="A435" s="2">
        <v>434</v>
      </c>
      <c r="B435" s="4">
        <f>$A435*_xlfn.NUMBERVALUE('[1]Rate Sheet'!B$172)</f>
        <v>642.31999999999994</v>
      </c>
      <c r="C435" s="4">
        <f>$A435*_xlfn.NUMBERVALUE('[1]Rate Sheet'!C$172)</f>
        <v>672.7</v>
      </c>
      <c r="D435" s="4">
        <f>$A435*_xlfn.NUMBERVALUE('[1]Rate Sheet'!D$172)</f>
        <v>698.74</v>
      </c>
      <c r="E435" s="4">
        <f>$A435*_xlfn.NUMBERVALUE('[1]Rate Sheet'!E$172)</f>
        <v>1176.1399999999999</v>
      </c>
      <c r="F435" s="4">
        <f>$A435*_xlfn.NUMBERVALUE('[1]Rate Sheet'!F$172)</f>
        <v>2352.2799999999997</v>
      </c>
      <c r="G435" s="4">
        <f>$A435*_xlfn.NUMBERVALUE('[1]Rate Sheet'!G$172)</f>
        <v>1202.18</v>
      </c>
      <c r="H435" s="4">
        <f>$A435*_xlfn.NUMBERVALUE('[1]Rate Sheet'!H$172)</f>
        <v>1202.18</v>
      </c>
      <c r="I435" s="4">
        <f>$A435*_xlfn.NUMBERVALUE('[1]Rate Sheet'!I$172)</f>
        <v>1401.82</v>
      </c>
      <c r="J435" s="4">
        <f>$A435*_xlfn.NUMBERVALUE('[1]Rate Sheet'!J$172)</f>
        <v>1076.32</v>
      </c>
      <c r="K435" s="4">
        <f>$A435*_xlfn.NUMBERVALUE('[1]Rate Sheet'!K$172)</f>
        <v>1822.8000000000002</v>
      </c>
      <c r="L435" s="4">
        <f>$A435*_xlfn.NUMBERVALUE('[1]Rate Sheet'!L$172)</f>
        <v>1670.9</v>
      </c>
      <c r="M435" s="4">
        <f>$A435*_xlfn.NUMBERVALUE('[1]Rate Sheet'!M$172)</f>
        <v>2031.12</v>
      </c>
      <c r="N435" s="4">
        <f>$A435*_xlfn.NUMBERVALUE('[1]Rate Sheet'!N$172)</f>
        <v>2525.88</v>
      </c>
      <c r="O435" s="4">
        <f>$A435*_xlfn.NUMBERVALUE('[1]Rate Sheet'!O$172)</f>
        <v>1453.9</v>
      </c>
      <c r="P435" s="4">
        <f>$A435*_xlfn.NUMBERVALUE('[1]Rate Sheet'!P$172)</f>
        <v>1644.8600000000001</v>
      </c>
    </row>
    <row r="436" spans="1:16" x14ac:dyDescent="0.3">
      <c r="A436" s="2">
        <v>435</v>
      </c>
      <c r="B436" s="4">
        <f>$A436*_xlfn.NUMBERVALUE('[1]Rate Sheet'!B$172)</f>
        <v>643.79999999999995</v>
      </c>
      <c r="C436" s="4">
        <f>$A436*_xlfn.NUMBERVALUE('[1]Rate Sheet'!C$172)</f>
        <v>674.25</v>
      </c>
      <c r="D436" s="4">
        <f>$A436*_xlfn.NUMBERVALUE('[1]Rate Sheet'!D$172)</f>
        <v>700.35</v>
      </c>
      <c r="E436" s="4">
        <f>$A436*_xlfn.NUMBERVALUE('[1]Rate Sheet'!E$172)</f>
        <v>1178.8499999999999</v>
      </c>
      <c r="F436" s="4">
        <f>$A436*_xlfn.NUMBERVALUE('[1]Rate Sheet'!F$172)</f>
        <v>2357.6999999999998</v>
      </c>
      <c r="G436" s="4">
        <f>$A436*_xlfn.NUMBERVALUE('[1]Rate Sheet'!G$172)</f>
        <v>1204.95</v>
      </c>
      <c r="H436" s="4">
        <f>$A436*_xlfn.NUMBERVALUE('[1]Rate Sheet'!H$172)</f>
        <v>1204.95</v>
      </c>
      <c r="I436" s="4">
        <f>$A436*_xlfn.NUMBERVALUE('[1]Rate Sheet'!I$172)</f>
        <v>1405.05</v>
      </c>
      <c r="J436" s="4">
        <f>$A436*_xlfn.NUMBERVALUE('[1]Rate Sheet'!J$172)</f>
        <v>1078.8</v>
      </c>
      <c r="K436" s="4">
        <f>$A436*_xlfn.NUMBERVALUE('[1]Rate Sheet'!K$172)</f>
        <v>1827</v>
      </c>
      <c r="L436" s="4">
        <f>$A436*_xlfn.NUMBERVALUE('[1]Rate Sheet'!L$172)</f>
        <v>1674.75</v>
      </c>
      <c r="M436" s="4">
        <f>$A436*_xlfn.NUMBERVALUE('[1]Rate Sheet'!M$172)</f>
        <v>2035.8</v>
      </c>
      <c r="N436" s="4">
        <f>$A436*_xlfn.NUMBERVALUE('[1]Rate Sheet'!N$172)</f>
        <v>2531.7000000000003</v>
      </c>
      <c r="O436" s="4">
        <f>$A436*_xlfn.NUMBERVALUE('[1]Rate Sheet'!O$172)</f>
        <v>1457.25</v>
      </c>
      <c r="P436" s="4">
        <f>$A436*_xlfn.NUMBERVALUE('[1]Rate Sheet'!P$172)</f>
        <v>1648.65</v>
      </c>
    </row>
    <row r="437" spans="1:16" x14ac:dyDescent="0.3">
      <c r="A437" s="2">
        <v>436</v>
      </c>
      <c r="B437" s="4">
        <f>$A437*_xlfn.NUMBERVALUE('[1]Rate Sheet'!B$172)</f>
        <v>645.28</v>
      </c>
      <c r="C437" s="4">
        <f>$A437*_xlfn.NUMBERVALUE('[1]Rate Sheet'!C$172)</f>
        <v>675.80000000000007</v>
      </c>
      <c r="D437" s="4">
        <f>$A437*_xlfn.NUMBERVALUE('[1]Rate Sheet'!D$172)</f>
        <v>701.96</v>
      </c>
      <c r="E437" s="4">
        <f>$A437*_xlfn.NUMBERVALUE('[1]Rate Sheet'!E$172)</f>
        <v>1181.56</v>
      </c>
      <c r="F437" s="4">
        <f>$A437*_xlfn.NUMBERVALUE('[1]Rate Sheet'!F$172)</f>
        <v>2363.12</v>
      </c>
      <c r="G437" s="4">
        <f>$A437*_xlfn.NUMBERVALUE('[1]Rate Sheet'!G$172)</f>
        <v>1207.72</v>
      </c>
      <c r="H437" s="4">
        <f>$A437*_xlfn.NUMBERVALUE('[1]Rate Sheet'!H$172)</f>
        <v>1207.72</v>
      </c>
      <c r="I437" s="4">
        <f>$A437*_xlfn.NUMBERVALUE('[1]Rate Sheet'!I$172)</f>
        <v>1408.28</v>
      </c>
      <c r="J437" s="4">
        <f>$A437*_xlfn.NUMBERVALUE('[1]Rate Sheet'!J$172)</f>
        <v>1081.28</v>
      </c>
      <c r="K437" s="4">
        <f>$A437*_xlfn.NUMBERVALUE('[1]Rate Sheet'!K$172)</f>
        <v>1831.2</v>
      </c>
      <c r="L437" s="4">
        <f>$A437*_xlfn.NUMBERVALUE('[1]Rate Sheet'!L$172)</f>
        <v>1678.6000000000001</v>
      </c>
      <c r="M437" s="4">
        <f>$A437*_xlfn.NUMBERVALUE('[1]Rate Sheet'!M$172)</f>
        <v>2040.4799999999998</v>
      </c>
      <c r="N437" s="4">
        <f>$A437*_xlfn.NUMBERVALUE('[1]Rate Sheet'!N$172)</f>
        <v>2537.52</v>
      </c>
      <c r="O437" s="4">
        <f>$A437*_xlfn.NUMBERVALUE('[1]Rate Sheet'!O$172)</f>
        <v>1460.6000000000001</v>
      </c>
      <c r="P437" s="4">
        <f>$A437*_xlfn.NUMBERVALUE('[1]Rate Sheet'!P$172)</f>
        <v>1652.44</v>
      </c>
    </row>
    <row r="438" spans="1:16" x14ac:dyDescent="0.3">
      <c r="A438" s="2">
        <v>437</v>
      </c>
      <c r="B438" s="4">
        <f>$A438*_xlfn.NUMBERVALUE('[1]Rate Sheet'!B$172)</f>
        <v>646.76</v>
      </c>
      <c r="C438" s="4">
        <f>$A438*_xlfn.NUMBERVALUE('[1]Rate Sheet'!C$172)</f>
        <v>677.35</v>
      </c>
      <c r="D438" s="4">
        <f>$A438*_xlfn.NUMBERVALUE('[1]Rate Sheet'!D$172)</f>
        <v>703.57</v>
      </c>
      <c r="E438" s="4">
        <f>$A438*_xlfn.NUMBERVALUE('[1]Rate Sheet'!E$172)</f>
        <v>1184.27</v>
      </c>
      <c r="F438" s="4">
        <f>$A438*_xlfn.NUMBERVALUE('[1]Rate Sheet'!F$172)</f>
        <v>2368.54</v>
      </c>
      <c r="G438" s="4">
        <f>$A438*_xlfn.NUMBERVALUE('[1]Rate Sheet'!G$172)</f>
        <v>1210.49</v>
      </c>
      <c r="H438" s="4">
        <f>$A438*_xlfn.NUMBERVALUE('[1]Rate Sheet'!H$172)</f>
        <v>1210.49</v>
      </c>
      <c r="I438" s="4">
        <f>$A438*_xlfn.NUMBERVALUE('[1]Rate Sheet'!I$172)</f>
        <v>1411.51</v>
      </c>
      <c r="J438" s="4">
        <f>$A438*_xlfn.NUMBERVALUE('[1]Rate Sheet'!J$172)</f>
        <v>1083.76</v>
      </c>
      <c r="K438" s="4">
        <f>$A438*_xlfn.NUMBERVALUE('[1]Rate Sheet'!K$172)</f>
        <v>1835.4</v>
      </c>
      <c r="L438" s="4">
        <f>$A438*_xlfn.NUMBERVALUE('[1]Rate Sheet'!L$172)</f>
        <v>1682.45</v>
      </c>
      <c r="M438" s="4">
        <f>$A438*_xlfn.NUMBERVALUE('[1]Rate Sheet'!M$172)</f>
        <v>2045.1599999999999</v>
      </c>
      <c r="N438" s="4">
        <f>$A438*_xlfn.NUMBERVALUE('[1]Rate Sheet'!N$172)</f>
        <v>2543.34</v>
      </c>
      <c r="O438" s="4">
        <f>$A438*_xlfn.NUMBERVALUE('[1]Rate Sheet'!O$172)</f>
        <v>1463.95</v>
      </c>
      <c r="P438" s="4">
        <f>$A438*_xlfn.NUMBERVALUE('[1]Rate Sheet'!P$172)</f>
        <v>1656.23</v>
      </c>
    </row>
    <row r="439" spans="1:16" x14ac:dyDescent="0.3">
      <c r="A439" s="2">
        <v>438</v>
      </c>
      <c r="B439" s="4">
        <f>$A439*_xlfn.NUMBERVALUE('[1]Rate Sheet'!B$172)</f>
        <v>648.24</v>
      </c>
      <c r="C439" s="4">
        <f>$A439*_xlfn.NUMBERVALUE('[1]Rate Sheet'!C$172)</f>
        <v>678.9</v>
      </c>
      <c r="D439" s="4">
        <f>$A439*_xlfn.NUMBERVALUE('[1]Rate Sheet'!D$172)</f>
        <v>705.18000000000006</v>
      </c>
      <c r="E439" s="4">
        <f>$A439*_xlfn.NUMBERVALUE('[1]Rate Sheet'!E$172)</f>
        <v>1186.98</v>
      </c>
      <c r="F439" s="4">
        <f>$A439*_xlfn.NUMBERVALUE('[1]Rate Sheet'!F$172)</f>
        <v>2373.96</v>
      </c>
      <c r="G439" s="4">
        <f>$A439*_xlfn.NUMBERVALUE('[1]Rate Sheet'!G$172)</f>
        <v>1213.26</v>
      </c>
      <c r="H439" s="4">
        <f>$A439*_xlfn.NUMBERVALUE('[1]Rate Sheet'!H$172)</f>
        <v>1213.26</v>
      </c>
      <c r="I439" s="4">
        <f>$A439*_xlfn.NUMBERVALUE('[1]Rate Sheet'!I$172)</f>
        <v>1414.74</v>
      </c>
      <c r="J439" s="4">
        <f>$A439*_xlfn.NUMBERVALUE('[1]Rate Sheet'!J$172)</f>
        <v>1086.24</v>
      </c>
      <c r="K439" s="4">
        <f>$A439*_xlfn.NUMBERVALUE('[1]Rate Sheet'!K$172)</f>
        <v>1839.6000000000001</v>
      </c>
      <c r="L439" s="4">
        <f>$A439*_xlfn.NUMBERVALUE('[1]Rate Sheet'!L$172)</f>
        <v>1686.3</v>
      </c>
      <c r="M439" s="4">
        <f>$A439*_xlfn.NUMBERVALUE('[1]Rate Sheet'!M$172)</f>
        <v>2049.8399999999997</v>
      </c>
      <c r="N439" s="4">
        <f>$A439*_xlfn.NUMBERVALUE('[1]Rate Sheet'!N$172)</f>
        <v>2549.1600000000003</v>
      </c>
      <c r="O439" s="4">
        <f>$A439*_xlfn.NUMBERVALUE('[1]Rate Sheet'!O$172)</f>
        <v>1467.3</v>
      </c>
      <c r="P439" s="4">
        <f>$A439*_xlfn.NUMBERVALUE('[1]Rate Sheet'!P$172)</f>
        <v>1660.02</v>
      </c>
    </row>
    <row r="440" spans="1:16" x14ac:dyDescent="0.3">
      <c r="A440" s="2">
        <v>439</v>
      </c>
      <c r="B440" s="4">
        <f>$A440*_xlfn.NUMBERVALUE('[1]Rate Sheet'!B$172)</f>
        <v>649.72</v>
      </c>
      <c r="C440" s="4">
        <f>$A440*_xlfn.NUMBERVALUE('[1]Rate Sheet'!C$172)</f>
        <v>680.45</v>
      </c>
      <c r="D440" s="4">
        <f>$A440*_xlfn.NUMBERVALUE('[1]Rate Sheet'!D$172)</f>
        <v>706.79000000000008</v>
      </c>
      <c r="E440" s="4">
        <f>$A440*_xlfn.NUMBERVALUE('[1]Rate Sheet'!E$172)</f>
        <v>1189.69</v>
      </c>
      <c r="F440" s="4">
        <f>$A440*_xlfn.NUMBERVALUE('[1]Rate Sheet'!F$172)</f>
        <v>2379.38</v>
      </c>
      <c r="G440" s="4">
        <f>$A440*_xlfn.NUMBERVALUE('[1]Rate Sheet'!G$172)</f>
        <v>1216.03</v>
      </c>
      <c r="H440" s="4">
        <f>$A440*_xlfn.NUMBERVALUE('[1]Rate Sheet'!H$172)</f>
        <v>1216.03</v>
      </c>
      <c r="I440" s="4">
        <f>$A440*_xlfn.NUMBERVALUE('[1]Rate Sheet'!I$172)</f>
        <v>1417.97</v>
      </c>
      <c r="J440" s="4">
        <f>$A440*_xlfn.NUMBERVALUE('[1]Rate Sheet'!J$172)</f>
        <v>1088.72</v>
      </c>
      <c r="K440" s="4">
        <f>$A440*_xlfn.NUMBERVALUE('[1]Rate Sheet'!K$172)</f>
        <v>1843.8000000000002</v>
      </c>
      <c r="L440" s="4">
        <f>$A440*_xlfn.NUMBERVALUE('[1]Rate Sheet'!L$172)</f>
        <v>1690.15</v>
      </c>
      <c r="M440" s="4">
        <f>$A440*_xlfn.NUMBERVALUE('[1]Rate Sheet'!M$172)</f>
        <v>2054.52</v>
      </c>
      <c r="N440" s="4">
        <f>$A440*_xlfn.NUMBERVALUE('[1]Rate Sheet'!N$172)</f>
        <v>2554.98</v>
      </c>
      <c r="O440" s="4">
        <f>$A440*_xlfn.NUMBERVALUE('[1]Rate Sheet'!O$172)</f>
        <v>1470.65</v>
      </c>
      <c r="P440" s="4">
        <f>$A440*_xlfn.NUMBERVALUE('[1]Rate Sheet'!P$172)</f>
        <v>1663.81</v>
      </c>
    </row>
    <row r="441" spans="1:16" x14ac:dyDescent="0.3">
      <c r="A441" s="2">
        <v>440</v>
      </c>
      <c r="B441" s="4">
        <f>$A441*_xlfn.NUMBERVALUE('[1]Rate Sheet'!B$172)</f>
        <v>651.20000000000005</v>
      </c>
      <c r="C441" s="4">
        <f>$A441*_xlfn.NUMBERVALUE('[1]Rate Sheet'!C$172)</f>
        <v>682</v>
      </c>
      <c r="D441" s="4">
        <f>$A441*_xlfn.NUMBERVALUE('[1]Rate Sheet'!D$172)</f>
        <v>708.40000000000009</v>
      </c>
      <c r="E441" s="4">
        <f>$A441*_xlfn.NUMBERVALUE('[1]Rate Sheet'!E$172)</f>
        <v>1192.4000000000001</v>
      </c>
      <c r="F441" s="4">
        <f>$A441*_xlfn.NUMBERVALUE('[1]Rate Sheet'!F$172)</f>
        <v>2384.8000000000002</v>
      </c>
      <c r="G441" s="4">
        <f>$A441*_xlfn.NUMBERVALUE('[1]Rate Sheet'!G$172)</f>
        <v>1218.8</v>
      </c>
      <c r="H441" s="4">
        <f>$A441*_xlfn.NUMBERVALUE('[1]Rate Sheet'!H$172)</f>
        <v>1218.8</v>
      </c>
      <c r="I441" s="4">
        <f>$A441*_xlfn.NUMBERVALUE('[1]Rate Sheet'!I$172)</f>
        <v>1421.2</v>
      </c>
      <c r="J441" s="4">
        <f>$A441*_xlfn.NUMBERVALUE('[1]Rate Sheet'!J$172)</f>
        <v>1091.2</v>
      </c>
      <c r="K441" s="4">
        <f>$A441*_xlfn.NUMBERVALUE('[1]Rate Sheet'!K$172)</f>
        <v>1848</v>
      </c>
      <c r="L441" s="4">
        <f>$A441*_xlfn.NUMBERVALUE('[1]Rate Sheet'!L$172)</f>
        <v>1694</v>
      </c>
      <c r="M441" s="4">
        <f>$A441*_xlfn.NUMBERVALUE('[1]Rate Sheet'!M$172)</f>
        <v>2059.1999999999998</v>
      </c>
      <c r="N441" s="4">
        <f>$A441*_xlfn.NUMBERVALUE('[1]Rate Sheet'!N$172)</f>
        <v>2560.8000000000002</v>
      </c>
      <c r="O441" s="4">
        <f>$A441*_xlfn.NUMBERVALUE('[1]Rate Sheet'!O$172)</f>
        <v>1474</v>
      </c>
      <c r="P441" s="4">
        <f>$A441*_xlfn.NUMBERVALUE('[1]Rate Sheet'!P$172)</f>
        <v>1667.6</v>
      </c>
    </row>
    <row r="442" spans="1:16" x14ac:dyDescent="0.3">
      <c r="A442" s="2">
        <v>441</v>
      </c>
      <c r="B442" s="4">
        <f>$A442*_xlfn.NUMBERVALUE('[1]Rate Sheet'!B$172)</f>
        <v>652.67999999999995</v>
      </c>
      <c r="C442" s="4">
        <f>$A442*_xlfn.NUMBERVALUE('[1]Rate Sheet'!C$172)</f>
        <v>683.55000000000007</v>
      </c>
      <c r="D442" s="4">
        <f>$A442*_xlfn.NUMBERVALUE('[1]Rate Sheet'!D$172)</f>
        <v>710.01</v>
      </c>
      <c r="E442" s="4">
        <f>$A442*_xlfn.NUMBERVALUE('[1]Rate Sheet'!E$172)</f>
        <v>1195.1099999999999</v>
      </c>
      <c r="F442" s="4">
        <f>$A442*_xlfn.NUMBERVALUE('[1]Rate Sheet'!F$172)</f>
        <v>2390.2199999999998</v>
      </c>
      <c r="G442" s="4">
        <f>$A442*_xlfn.NUMBERVALUE('[1]Rate Sheet'!G$172)</f>
        <v>1221.57</v>
      </c>
      <c r="H442" s="4">
        <f>$A442*_xlfn.NUMBERVALUE('[1]Rate Sheet'!H$172)</f>
        <v>1221.57</v>
      </c>
      <c r="I442" s="4">
        <f>$A442*_xlfn.NUMBERVALUE('[1]Rate Sheet'!I$172)</f>
        <v>1424.43</v>
      </c>
      <c r="J442" s="4">
        <f>$A442*_xlfn.NUMBERVALUE('[1]Rate Sheet'!J$172)</f>
        <v>1093.68</v>
      </c>
      <c r="K442" s="4">
        <f>$A442*_xlfn.NUMBERVALUE('[1]Rate Sheet'!K$172)</f>
        <v>1852.2</v>
      </c>
      <c r="L442" s="4">
        <f>$A442*_xlfn.NUMBERVALUE('[1]Rate Sheet'!L$172)</f>
        <v>1697.8500000000001</v>
      </c>
      <c r="M442" s="4">
        <f>$A442*_xlfn.NUMBERVALUE('[1]Rate Sheet'!M$172)</f>
        <v>2063.8799999999997</v>
      </c>
      <c r="N442" s="4">
        <f>$A442*_xlfn.NUMBERVALUE('[1]Rate Sheet'!N$172)</f>
        <v>2566.6200000000003</v>
      </c>
      <c r="O442" s="4">
        <f>$A442*_xlfn.NUMBERVALUE('[1]Rate Sheet'!O$172)</f>
        <v>1477.3500000000001</v>
      </c>
      <c r="P442" s="4">
        <f>$A442*_xlfn.NUMBERVALUE('[1]Rate Sheet'!P$172)</f>
        <v>1671.39</v>
      </c>
    </row>
    <row r="443" spans="1:16" x14ac:dyDescent="0.3">
      <c r="A443" s="2">
        <v>442</v>
      </c>
      <c r="B443" s="4">
        <f>$A443*_xlfn.NUMBERVALUE('[1]Rate Sheet'!B$172)</f>
        <v>654.16</v>
      </c>
      <c r="C443" s="4">
        <f>$A443*_xlfn.NUMBERVALUE('[1]Rate Sheet'!C$172)</f>
        <v>685.1</v>
      </c>
      <c r="D443" s="4">
        <f>$A443*_xlfn.NUMBERVALUE('[1]Rate Sheet'!D$172)</f>
        <v>711.62</v>
      </c>
      <c r="E443" s="4">
        <f>$A443*_xlfn.NUMBERVALUE('[1]Rate Sheet'!E$172)</f>
        <v>1197.82</v>
      </c>
      <c r="F443" s="4">
        <f>$A443*_xlfn.NUMBERVALUE('[1]Rate Sheet'!F$172)</f>
        <v>2395.64</v>
      </c>
      <c r="G443" s="4">
        <f>$A443*_xlfn.NUMBERVALUE('[1]Rate Sheet'!G$172)</f>
        <v>1224.3399999999999</v>
      </c>
      <c r="H443" s="4">
        <f>$A443*_xlfn.NUMBERVALUE('[1]Rate Sheet'!H$172)</f>
        <v>1224.3399999999999</v>
      </c>
      <c r="I443" s="4">
        <f>$A443*_xlfn.NUMBERVALUE('[1]Rate Sheet'!I$172)</f>
        <v>1427.66</v>
      </c>
      <c r="J443" s="4">
        <f>$A443*_xlfn.NUMBERVALUE('[1]Rate Sheet'!J$172)</f>
        <v>1096.1600000000001</v>
      </c>
      <c r="K443" s="4">
        <f>$A443*_xlfn.NUMBERVALUE('[1]Rate Sheet'!K$172)</f>
        <v>1856.4</v>
      </c>
      <c r="L443" s="4">
        <f>$A443*_xlfn.NUMBERVALUE('[1]Rate Sheet'!L$172)</f>
        <v>1701.7</v>
      </c>
      <c r="M443" s="4">
        <f>$A443*_xlfn.NUMBERVALUE('[1]Rate Sheet'!M$172)</f>
        <v>2068.56</v>
      </c>
      <c r="N443" s="4">
        <f>$A443*_xlfn.NUMBERVALUE('[1]Rate Sheet'!N$172)</f>
        <v>2572.44</v>
      </c>
      <c r="O443" s="4">
        <f>$A443*_xlfn.NUMBERVALUE('[1]Rate Sheet'!O$172)</f>
        <v>1480.7</v>
      </c>
      <c r="P443" s="4">
        <f>$A443*_xlfn.NUMBERVALUE('[1]Rate Sheet'!P$172)</f>
        <v>1675.18</v>
      </c>
    </row>
    <row r="444" spans="1:16" x14ac:dyDescent="0.3">
      <c r="A444" s="2">
        <v>443</v>
      </c>
      <c r="B444" s="4">
        <f>$A444*_xlfn.NUMBERVALUE('[1]Rate Sheet'!B$172)</f>
        <v>655.64</v>
      </c>
      <c r="C444" s="4">
        <f>$A444*_xlfn.NUMBERVALUE('[1]Rate Sheet'!C$172)</f>
        <v>686.65</v>
      </c>
      <c r="D444" s="4">
        <f>$A444*_xlfn.NUMBERVALUE('[1]Rate Sheet'!D$172)</f>
        <v>713.23</v>
      </c>
      <c r="E444" s="4">
        <f>$A444*_xlfn.NUMBERVALUE('[1]Rate Sheet'!E$172)</f>
        <v>1200.53</v>
      </c>
      <c r="F444" s="4">
        <f>$A444*_xlfn.NUMBERVALUE('[1]Rate Sheet'!F$172)</f>
        <v>2401.06</v>
      </c>
      <c r="G444" s="4">
        <f>$A444*_xlfn.NUMBERVALUE('[1]Rate Sheet'!G$172)</f>
        <v>1227.1099999999999</v>
      </c>
      <c r="H444" s="4">
        <f>$A444*_xlfn.NUMBERVALUE('[1]Rate Sheet'!H$172)</f>
        <v>1227.1099999999999</v>
      </c>
      <c r="I444" s="4">
        <f>$A444*_xlfn.NUMBERVALUE('[1]Rate Sheet'!I$172)</f>
        <v>1430.89</v>
      </c>
      <c r="J444" s="4">
        <f>$A444*_xlfn.NUMBERVALUE('[1]Rate Sheet'!J$172)</f>
        <v>1098.6400000000001</v>
      </c>
      <c r="K444" s="4">
        <f>$A444*_xlfn.NUMBERVALUE('[1]Rate Sheet'!K$172)</f>
        <v>1860.6000000000001</v>
      </c>
      <c r="L444" s="4">
        <f>$A444*_xlfn.NUMBERVALUE('[1]Rate Sheet'!L$172)</f>
        <v>1705.55</v>
      </c>
      <c r="M444" s="4">
        <f>$A444*_xlfn.NUMBERVALUE('[1]Rate Sheet'!M$172)</f>
        <v>2073.2399999999998</v>
      </c>
      <c r="N444" s="4">
        <f>$A444*_xlfn.NUMBERVALUE('[1]Rate Sheet'!N$172)</f>
        <v>2578.2600000000002</v>
      </c>
      <c r="O444" s="4">
        <f>$A444*_xlfn.NUMBERVALUE('[1]Rate Sheet'!O$172)</f>
        <v>1484.05</v>
      </c>
      <c r="P444" s="4">
        <f>$A444*_xlfn.NUMBERVALUE('[1]Rate Sheet'!P$172)</f>
        <v>1678.97</v>
      </c>
    </row>
    <row r="445" spans="1:16" x14ac:dyDescent="0.3">
      <c r="A445" s="2">
        <v>444</v>
      </c>
      <c r="B445" s="4">
        <f>$A445*_xlfn.NUMBERVALUE('[1]Rate Sheet'!B$172)</f>
        <v>657.12</v>
      </c>
      <c r="C445" s="4">
        <f>$A445*_xlfn.NUMBERVALUE('[1]Rate Sheet'!C$172)</f>
        <v>688.2</v>
      </c>
      <c r="D445" s="4">
        <f>$A445*_xlfn.NUMBERVALUE('[1]Rate Sheet'!D$172)</f>
        <v>714.84</v>
      </c>
      <c r="E445" s="4">
        <f>$A445*_xlfn.NUMBERVALUE('[1]Rate Sheet'!E$172)</f>
        <v>1203.24</v>
      </c>
      <c r="F445" s="4">
        <f>$A445*_xlfn.NUMBERVALUE('[1]Rate Sheet'!F$172)</f>
        <v>2406.48</v>
      </c>
      <c r="G445" s="4">
        <f>$A445*_xlfn.NUMBERVALUE('[1]Rate Sheet'!G$172)</f>
        <v>1229.8800000000001</v>
      </c>
      <c r="H445" s="4">
        <f>$A445*_xlfn.NUMBERVALUE('[1]Rate Sheet'!H$172)</f>
        <v>1229.8800000000001</v>
      </c>
      <c r="I445" s="4">
        <f>$A445*_xlfn.NUMBERVALUE('[1]Rate Sheet'!I$172)</f>
        <v>1434.12</v>
      </c>
      <c r="J445" s="4">
        <f>$A445*_xlfn.NUMBERVALUE('[1]Rate Sheet'!J$172)</f>
        <v>1101.1199999999999</v>
      </c>
      <c r="K445" s="4">
        <f>$A445*_xlfn.NUMBERVALUE('[1]Rate Sheet'!K$172)</f>
        <v>1864.8000000000002</v>
      </c>
      <c r="L445" s="4">
        <f>$A445*_xlfn.NUMBERVALUE('[1]Rate Sheet'!L$172)</f>
        <v>1709.4</v>
      </c>
      <c r="M445" s="4">
        <f>$A445*_xlfn.NUMBERVALUE('[1]Rate Sheet'!M$172)</f>
        <v>2077.92</v>
      </c>
      <c r="N445" s="4">
        <f>$A445*_xlfn.NUMBERVALUE('[1]Rate Sheet'!N$172)</f>
        <v>2584.08</v>
      </c>
      <c r="O445" s="4">
        <f>$A445*_xlfn.NUMBERVALUE('[1]Rate Sheet'!O$172)</f>
        <v>1487.4</v>
      </c>
      <c r="P445" s="4">
        <f>$A445*_xlfn.NUMBERVALUE('[1]Rate Sheet'!P$172)</f>
        <v>1682.76</v>
      </c>
    </row>
    <row r="446" spans="1:16" x14ac:dyDescent="0.3">
      <c r="A446" s="2">
        <v>445</v>
      </c>
      <c r="B446" s="4">
        <f>$A446*_xlfn.NUMBERVALUE('[1]Rate Sheet'!B$172)</f>
        <v>658.6</v>
      </c>
      <c r="C446" s="4">
        <f>$A446*_xlfn.NUMBERVALUE('[1]Rate Sheet'!C$172)</f>
        <v>689.75</v>
      </c>
      <c r="D446" s="4">
        <f>$A446*_xlfn.NUMBERVALUE('[1]Rate Sheet'!D$172)</f>
        <v>716.45</v>
      </c>
      <c r="E446" s="4">
        <f>$A446*_xlfn.NUMBERVALUE('[1]Rate Sheet'!E$172)</f>
        <v>1205.95</v>
      </c>
      <c r="F446" s="4">
        <f>$A446*_xlfn.NUMBERVALUE('[1]Rate Sheet'!F$172)</f>
        <v>2411.9</v>
      </c>
      <c r="G446" s="4">
        <f>$A446*_xlfn.NUMBERVALUE('[1]Rate Sheet'!G$172)</f>
        <v>1232.6500000000001</v>
      </c>
      <c r="H446" s="4">
        <f>$A446*_xlfn.NUMBERVALUE('[1]Rate Sheet'!H$172)</f>
        <v>1232.6500000000001</v>
      </c>
      <c r="I446" s="4">
        <f>$A446*_xlfn.NUMBERVALUE('[1]Rate Sheet'!I$172)</f>
        <v>1437.35</v>
      </c>
      <c r="J446" s="4">
        <f>$A446*_xlfn.NUMBERVALUE('[1]Rate Sheet'!J$172)</f>
        <v>1103.5999999999999</v>
      </c>
      <c r="K446" s="4">
        <f>$A446*_xlfn.NUMBERVALUE('[1]Rate Sheet'!K$172)</f>
        <v>1869</v>
      </c>
      <c r="L446" s="4">
        <f>$A446*_xlfn.NUMBERVALUE('[1]Rate Sheet'!L$172)</f>
        <v>1713.25</v>
      </c>
      <c r="M446" s="4">
        <f>$A446*_xlfn.NUMBERVALUE('[1]Rate Sheet'!M$172)</f>
        <v>2082.6</v>
      </c>
      <c r="N446" s="4">
        <f>$A446*_xlfn.NUMBERVALUE('[1]Rate Sheet'!N$172)</f>
        <v>2589.9</v>
      </c>
      <c r="O446" s="4">
        <f>$A446*_xlfn.NUMBERVALUE('[1]Rate Sheet'!O$172)</f>
        <v>1490.75</v>
      </c>
      <c r="P446" s="4">
        <f>$A446*_xlfn.NUMBERVALUE('[1]Rate Sheet'!P$172)</f>
        <v>1686.55</v>
      </c>
    </row>
    <row r="447" spans="1:16" x14ac:dyDescent="0.3">
      <c r="A447" s="2">
        <v>446</v>
      </c>
      <c r="B447" s="4">
        <f>$A447*_xlfn.NUMBERVALUE('[1]Rate Sheet'!B$172)</f>
        <v>660.08</v>
      </c>
      <c r="C447" s="4">
        <f>$A447*_xlfn.NUMBERVALUE('[1]Rate Sheet'!C$172)</f>
        <v>691.30000000000007</v>
      </c>
      <c r="D447" s="4">
        <f>$A447*_xlfn.NUMBERVALUE('[1]Rate Sheet'!D$172)</f>
        <v>718.06000000000006</v>
      </c>
      <c r="E447" s="4">
        <f>$A447*_xlfn.NUMBERVALUE('[1]Rate Sheet'!E$172)</f>
        <v>1208.6600000000001</v>
      </c>
      <c r="F447" s="4">
        <f>$A447*_xlfn.NUMBERVALUE('[1]Rate Sheet'!F$172)</f>
        <v>2417.3200000000002</v>
      </c>
      <c r="G447" s="4">
        <f>$A447*_xlfn.NUMBERVALUE('[1]Rate Sheet'!G$172)</f>
        <v>1235.42</v>
      </c>
      <c r="H447" s="4">
        <f>$A447*_xlfn.NUMBERVALUE('[1]Rate Sheet'!H$172)</f>
        <v>1235.42</v>
      </c>
      <c r="I447" s="4">
        <f>$A447*_xlfn.NUMBERVALUE('[1]Rate Sheet'!I$172)</f>
        <v>1440.58</v>
      </c>
      <c r="J447" s="4">
        <f>$A447*_xlfn.NUMBERVALUE('[1]Rate Sheet'!J$172)</f>
        <v>1106.08</v>
      </c>
      <c r="K447" s="4">
        <f>$A447*_xlfn.NUMBERVALUE('[1]Rate Sheet'!K$172)</f>
        <v>1873.2</v>
      </c>
      <c r="L447" s="4">
        <f>$A447*_xlfn.NUMBERVALUE('[1]Rate Sheet'!L$172)</f>
        <v>1717.1000000000001</v>
      </c>
      <c r="M447" s="4">
        <f>$A447*_xlfn.NUMBERVALUE('[1]Rate Sheet'!M$172)</f>
        <v>2087.2799999999997</v>
      </c>
      <c r="N447" s="4">
        <f>$A447*_xlfn.NUMBERVALUE('[1]Rate Sheet'!N$172)</f>
        <v>2595.7200000000003</v>
      </c>
      <c r="O447" s="4">
        <f>$A447*_xlfn.NUMBERVALUE('[1]Rate Sheet'!O$172)</f>
        <v>1494.1000000000001</v>
      </c>
      <c r="P447" s="4">
        <f>$A447*_xlfn.NUMBERVALUE('[1]Rate Sheet'!P$172)</f>
        <v>1690.34</v>
      </c>
    </row>
    <row r="448" spans="1:16" x14ac:dyDescent="0.3">
      <c r="A448" s="2">
        <v>447</v>
      </c>
      <c r="B448" s="4">
        <f>$A448*_xlfn.NUMBERVALUE('[1]Rate Sheet'!B$172)</f>
        <v>661.56</v>
      </c>
      <c r="C448" s="4">
        <f>$A448*_xlfn.NUMBERVALUE('[1]Rate Sheet'!C$172)</f>
        <v>692.85</v>
      </c>
      <c r="D448" s="4">
        <f>$A448*_xlfn.NUMBERVALUE('[1]Rate Sheet'!D$172)</f>
        <v>719.67000000000007</v>
      </c>
      <c r="E448" s="4">
        <f>$A448*_xlfn.NUMBERVALUE('[1]Rate Sheet'!E$172)</f>
        <v>1211.3699999999999</v>
      </c>
      <c r="F448" s="4">
        <f>$A448*_xlfn.NUMBERVALUE('[1]Rate Sheet'!F$172)</f>
        <v>2422.7399999999998</v>
      </c>
      <c r="G448" s="4">
        <f>$A448*_xlfn.NUMBERVALUE('[1]Rate Sheet'!G$172)</f>
        <v>1238.19</v>
      </c>
      <c r="H448" s="4">
        <f>$A448*_xlfn.NUMBERVALUE('[1]Rate Sheet'!H$172)</f>
        <v>1238.19</v>
      </c>
      <c r="I448" s="4">
        <f>$A448*_xlfn.NUMBERVALUE('[1]Rate Sheet'!I$172)</f>
        <v>1443.81</v>
      </c>
      <c r="J448" s="4">
        <f>$A448*_xlfn.NUMBERVALUE('[1]Rate Sheet'!J$172)</f>
        <v>1108.56</v>
      </c>
      <c r="K448" s="4">
        <f>$A448*_xlfn.NUMBERVALUE('[1]Rate Sheet'!K$172)</f>
        <v>1877.4</v>
      </c>
      <c r="L448" s="4">
        <f>$A448*_xlfn.NUMBERVALUE('[1]Rate Sheet'!L$172)</f>
        <v>1720.95</v>
      </c>
      <c r="M448" s="4">
        <f>$A448*_xlfn.NUMBERVALUE('[1]Rate Sheet'!M$172)</f>
        <v>2091.96</v>
      </c>
      <c r="N448" s="4">
        <f>$A448*_xlfn.NUMBERVALUE('[1]Rate Sheet'!N$172)</f>
        <v>2601.54</v>
      </c>
      <c r="O448" s="4">
        <f>$A448*_xlfn.NUMBERVALUE('[1]Rate Sheet'!O$172)</f>
        <v>1497.45</v>
      </c>
      <c r="P448" s="4">
        <f>$A448*_xlfn.NUMBERVALUE('[1]Rate Sheet'!P$172)</f>
        <v>1694.13</v>
      </c>
    </row>
    <row r="449" spans="1:16" x14ac:dyDescent="0.3">
      <c r="A449" s="2">
        <v>448</v>
      </c>
      <c r="B449" s="4">
        <f>$A449*_xlfn.NUMBERVALUE('[1]Rate Sheet'!B$172)</f>
        <v>663.04</v>
      </c>
      <c r="C449" s="4">
        <f>$A449*_xlfn.NUMBERVALUE('[1]Rate Sheet'!C$172)</f>
        <v>694.4</v>
      </c>
      <c r="D449" s="4">
        <f>$A449*_xlfn.NUMBERVALUE('[1]Rate Sheet'!D$172)</f>
        <v>721.28000000000009</v>
      </c>
      <c r="E449" s="4">
        <f>$A449*_xlfn.NUMBERVALUE('[1]Rate Sheet'!E$172)</f>
        <v>1214.08</v>
      </c>
      <c r="F449" s="4">
        <f>$A449*_xlfn.NUMBERVALUE('[1]Rate Sheet'!F$172)</f>
        <v>2428.16</v>
      </c>
      <c r="G449" s="4">
        <f>$A449*_xlfn.NUMBERVALUE('[1]Rate Sheet'!G$172)</f>
        <v>1240.96</v>
      </c>
      <c r="H449" s="4">
        <f>$A449*_xlfn.NUMBERVALUE('[1]Rate Sheet'!H$172)</f>
        <v>1240.96</v>
      </c>
      <c r="I449" s="4">
        <f>$A449*_xlfn.NUMBERVALUE('[1]Rate Sheet'!I$172)</f>
        <v>1447.04</v>
      </c>
      <c r="J449" s="4">
        <f>$A449*_xlfn.NUMBERVALUE('[1]Rate Sheet'!J$172)</f>
        <v>1111.04</v>
      </c>
      <c r="K449" s="4">
        <f>$A449*_xlfn.NUMBERVALUE('[1]Rate Sheet'!K$172)</f>
        <v>1881.6000000000001</v>
      </c>
      <c r="L449" s="4">
        <f>$A449*_xlfn.NUMBERVALUE('[1]Rate Sheet'!L$172)</f>
        <v>1724.8</v>
      </c>
      <c r="M449" s="4">
        <f>$A449*_xlfn.NUMBERVALUE('[1]Rate Sheet'!M$172)</f>
        <v>2096.64</v>
      </c>
      <c r="N449" s="4">
        <f>$A449*_xlfn.NUMBERVALUE('[1]Rate Sheet'!N$172)</f>
        <v>2607.36</v>
      </c>
      <c r="O449" s="4">
        <f>$A449*_xlfn.NUMBERVALUE('[1]Rate Sheet'!O$172)</f>
        <v>1500.8</v>
      </c>
      <c r="P449" s="4">
        <f>$A449*_xlfn.NUMBERVALUE('[1]Rate Sheet'!P$172)</f>
        <v>1697.92</v>
      </c>
    </row>
    <row r="450" spans="1:16" x14ac:dyDescent="0.3">
      <c r="A450" s="2">
        <v>449</v>
      </c>
      <c r="B450" s="4">
        <f>$A450*_xlfn.NUMBERVALUE('[1]Rate Sheet'!B$172)</f>
        <v>664.52</v>
      </c>
      <c r="C450" s="4">
        <f>$A450*_xlfn.NUMBERVALUE('[1]Rate Sheet'!C$172)</f>
        <v>695.95</v>
      </c>
      <c r="D450" s="4">
        <f>$A450*_xlfn.NUMBERVALUE('[1]Rate Sheet'!D$172)</f>
        <v>722.8900000000001</v>
      </c>
      <c r="E450" s="4">
        <f>$A450*_xlfn.NUMBERVALUE('[1]Rate Sheet'!E$172)</f>
        <v>1216.79</v>
      </c>
      <c r="F450" s="4">
        <f>$A450*_xlfn.NUMBERVALUE('[1]Rate Sheet'!F$172)</f>
        <v>2433.58</v>
      </c>
      <c r="G450" s="4">
        <f>$A450*_xlfn.NUMBERVALUE('[1]Rate Sheet'!G$172)</f>
        <v>1243.73</v>
      </c>
      <c r="H450" s="4">
        <f>$A450*_xlfn.NUMBERVALUE('[1]Rate Sheet'!H$172)</f>
        <v>1243.73</v>
      </c>
      <c r="I450" s="4">
        <f>$A450*_xlfn.NUMBERVALUE('[1]Rate Sheet'!I$172)</f>
        <v>1450.27</v>
      </c>
      <c r="J450" s="4">
        <f>$A450*_xlfn.NUMBERVALUE('[1]Rate Sheet'!J$172)</f>
        <v>1113.52</v>
      </c>
      <c r="K450" s="4">
        <f>$A450*_xlfn.NUMBERVALUE('[1]Rate Sheet'!K$172)</f>
        <v>1885.8000000000002</v>
      </c>
      <c r="L450" s="4">
        <f>$A450*_xlfn.NUMBERVALUE('[1]Rate Sheet'!L$172)</f>
        <v>1728.65</v>
      </c>
      <c r="M450" s="4">
        <f>$A450*_xlfn.NUMBERVALUE('[1]Rate Sheet'!M$172)</f>
        <v>2101.3199999999997</v>
      </c>
      <c r="N450" s="4">
        <f>$A450*_xlfn.NUMBERVALUE('[1]Rate Sheet'!N$172)</f>
        <v>2613.1800000000003</v>
      </c>
      <c r="O450" s="4">
        <f>$A450*_xlfn.NUMBERVALUE('[1]Rate Sheet'!O$172)</f>
        <v>1504.15</v>
      </c>
      <c r="P450" s="4">
        <f>$A450*_xlfn.NUMBERVALUE('[1]Rate Sheet'!P$172)</f>
        <v>1701.71</v>
      </c>
    </row>
    <row r="451" spans="1:16" x14ac:dyDescent="0.3">
      <c r="A451" s="2">
        <v>450</v>
      </c>
      <c r="B451" s="4">
        <f>$A451*_xlfn.NUMBERVALUE('[1]Rate Sheet'!B$172)</f>
        <v>666</v>
      </c>
      <c r="C451" s="4">
        <f>$A451*_xlfn.NUMBERVALUE('[1]Rate Sheet'!C$172)</f>
        <v>697.5</v>
      </c>
      <c r="D451" s="4">
        <f>$A451*_xlfn.NUMBERVALUE('[1]Rate Sheet'!D$172)</f>
        <v>724.5</v>
      </c>
      <c r="E451" s="4">
        <f>$A451*_xlfn.NUMBERVALUE('[1]Rate Sheet'!E$172)</f>
        <v>1219.5</v>
      </c>
      <c r="F451" s="4">
        <f>$A451*_xlfn.NUMBERVALUE('[1]Rate Sheet'!F$172)</f>
        <v>2439</v>
      </c>
      <c r="G451" s="4">
        <f>$A451*_xlfn.NUMBERVALUE('[1]Rate Sheet'!G$172)</f>
        <v>1246.5</v>
      </c>
      <c r="H451" s="4">
        <f>$A451*_xlfn.NUMBERVALUE('[1]Rate Sheet'!H$172)</f>
        <v>1246.5</v>
      </c>
      <c r="I451" s="4">
        <f>$A451*_xlfn.NUMBERVALUE('[1]Rate Sheet'!I$172)</f>
        <v>1453.5</v>
      </c>
      <c r="J451" s="4">
        <f>$A451*_xlfn.NUMBERVALUE('[1]Rate Sheet'!J$172)</f>
        <v>1116</v>
      </c>
      <c r="K451" s="4">
        <f>$A451*_xlfn.NUMBERVALUE('[1]Rate Sheet'!K$172)</f>
        <v>1890</v>
      </c>
      <c r="L451" s="4">
        <f>$A451*_xlfn.NUMBERVALUE('[1]Rate Sheet'!L$172)</f>
        <v>1732.5</v>
      </c>
      <c r="M451" s="4">
        <f>$A451*_xlfn.NUMBERVALUE('[1]Rate Sheet'!M$172)</f>
        <v>2106</v>
      </c>
      <c r="N451" s="4">
        <f>$A451*_xlfn.NUMBERVALUE('[1]Rate Sheet'!N$172)</f>
        <v>2619</v>
      </c>
      <c r="O451" s="4">
        <f>$A451*_xlfn.NUMBERVALUE('[1]Rate Sheet'!O$172)</f>
        <v>1507.5</v>
      </c>
      <c r="P451" s="4">
        <f>$A451*_xlfn.NUMBERVALUE('[1]Rate Sheet'!P$172)</f>
        <v>1705.5</v>
      </c>
    </row>
    <row r="452" spans="1:16" x14ac:dyDescent="0.3">
      <c r="A452" s="2">
        <v>451</v>
      </c>
      <c r="B452" s="4">
        <f>$A452*_xlfn.NUMBERVALUE('[1]Rate Sheet'!B$172)</f>
        <v>667.48</v>
      </c>
      <c r="C452" s="4">
        <f>$A452*_xlfn.NUMBERVALUE('[1]Rate Sheet'!C$172)</f>
        <v>699.05000000000007</v>
      </c>
      <c r="D452" s="4">
        <f>$A452*_xlfn.NUMBERVALUE('[1]Rate Sheet'!D$172)</f>
        <v>726.11</v>
      </c>
      <c r="E452" s="4">
        <f>$A452*_xlfn.NUMBERVALUE('[1]Rate Sheet'!E$172)</f>
        <v>1222.21</v>
      </c>
      <c r="F452" s="4">
        <f>$A452*_xlfn.NUMBERVALUE('[1]Rate Sheet'!F$172)</f>
        <v>2444.42</v>
      </c>
      <c r="G452" s="4">
        <f>$A452*_xlfn.NUMBERVALUE('[1]Rate Sheet'!G$172)</f>
        <v>1249.27</v>
      </c>
      <c r="H452" s="4">
        <f>$A452*_xlfn.NUMBERVALUE('[1]Rate Sheet'!H$172)</f>
        <v>1249.27</v>
      </c>
      <c r="I452" s="4">
        <f>$A452*_xlfn.NUMBERVALUE('[1]Rate Sheet'!I$172)</f>
        <v>1456.73</v>
      </c>
      <c r="J452" s="4">
        <f>$A452*_xlfn.NUMBERVALUE('[1]Rate Sheet'!J$172)</f>
        <v>1118.48</v>
      </c>
      <c r="K452" s="4">
        <f>$A452*_xlfn.NUMBERVALUE('[1]Rate Sheet'!K$172)</f>
        <v>1894.2</v>
      </c>
      <c r="L452" s="4">
        <f>$A452*_xlfn.NUMBERVALUE('[1]Rate Sheet'!L$172)</f>
        <v>1736.3500000000001</v>
      </c>
      <c r="M452" s="4">
        <f>$A452*_xlfn.NUMBERVALUE('[1]Rate Sheet'!M$172)</f>
        <v>2110.6799999999998</v>
      </c>
      <c r="N452" s="4">
        <f>$A452*_xlfn.NUMBERVALUE('[1]Rate Sheet'!N$172)</f>
        <v>2624.82</v>
      </c>
      <c r="O452" s="4">
        <f>$A452*_xlfn.NUMBERVALUE('[1]Rate Sheet'!O$172)</f>
        <v>1510.8500000000001</v>
      </c>
      <c r="P452" s="4">
        <f>$A452*_xlfn.NUMBERVALUE('[1]Rate Sheet'!P$172)</f>
        <v>1709.29</v>
      </c>
    </row>
    <row r="453" spans="1:16" x14ac:dyDescent="0.3">
      <c r="A453" s="2">
        <v>452</v>
      </c>
      <c r="B453" s="4">
        <f>$A453*_xlfn.NUMBERVALUE('[1]Rate Sheet'!B$172)</f>
        <v>668.96</v>
      </c>
      <c r="C453" s="4">
        <f>$A453*_xlfn.NUMBERVALUE('[1]Rate Sheet'!C$172)</f>
        <v>700.6</v>
      </c>
      <c r="D453" s="4">
        <f>$A453*_xlfn.NUMBERVALUE('[1]Rate Sheet'!D$172)</f>
        <v>727.72</v>
      </c>
      <c r="E453" s="4">
        <f>$A453*_xlfn.NUMBERVALUE('[1]Rate Sheet'!E$172)</f>
        <v>1224.92</v>
      </c>
      <c r="F453" s="4">
        <f>$A453*_xlfn.NUMBERVALUE('[1]Rate Sheet'!F$172)</f>
        <v>2449.84</v>
      </c>
      <c r="G453" s="4">
        <f>$A453*_xlfn.NUMBERVALUE('[1]Rate Sheet'!G$172)</f>
        <v>1252.04</v>
      </c>
      <c r="H453" s="4">
        <f>$A453*_xlfn.NUMBERVALUE('[1]Rate Sheet'!H$172)</f>
        <v>1252.04</v>
      </c>
      <c r="I453" s="4">
        <f>$A453*_xlfn.NUMBERVALUE('[1]Rate Sheet'!I$172)</f>
        <v>1459.96</v>
      </c>
      <c r="J453" s="4">
        <f>$A453*_xlfn.NUMBERVALUE('[1]Rate Sheet'!J$172)</f>
        <v>1120.96</v>
      </c>
      <c r="K453" s="4">
        <f>$A453*_xlfn.NUMBERVALUE('[1]Rate Sheet'!K$172)</f>
        <v>1898.4</v>
      </c>
      <c r="L453" s="4">
        <f>$A453*_xlfn.NUMBERVALUE('[1]Rate Sheet'!L$172)</f>
        <v>1740.2</v>
      </c>
      <c r="M453" s="4">
        <f>$A453*_xlfn.NUMBERVALUE('[1]Rate Sheet'!M$172)</f>
        <v>2115.3599999999997</v>
      </c>
      <c r="N453" s="4">
        <f>$A453*_xlfn.NUMBERVALUE('[1]Rate Sheet'!N$172)</f>
        <v>2630.6400000000003</v>
      </c>
      <c r="O453" s="4">
        <f>$A453*_xlfn.NUMBERVALUE('[1]Rate Sheet'!O$172)</f>
        <v>1514.2</v>
      </c>
      <c r="P453" s="4">
        <f>$A453*_xlfn.NUMBERVALUE('[1]Rate Sheet'!P$172)</f>
        <v>1713.08</v>
      </c>
    </row>
    <row r="454" spans="1:16" x14ac:dyDescent="0.3">
      <c r="A454" s="2">
        <v>453</v>
      </c>
      <c r="B454" s="4">
        <f>$A454*_xlfn.NUMBERVALUE('[1]Rate Sheet'!B$172)</f>
        <v>670.43999999999994</v>
      </c>
      <c r="C454" s="4">
        <f>$A454*_xlfn.NUMBERVALUE('[1]Rate Sheet'!C$172)</f>
        <v>702.15</v>
      </c>
      <c r="D454" s="4">
        <f>$A454*_xlfn.NUMBERVALUE('[1]Rate Sheet'!D$172)</f>
        <v>729.33</v>
      </c>
      <c r="E454" s="4">
        <f>$A454*_xlfn.NUMBERVALUE('[1]Rate Sheet'!E$172)</f>
        <v>1227.6299999999999</v>
      </c>
      <c r="F454" s="4">
        <f>$A454*_xlfn.NUMBERVALUE('[1]Rate Sheet'!F$172)</f>
        <v>2455.2599999999998</v>
      </c>
      <c r="G454" s="4">
        <f>$A454*_xlfn.NUMBERVALUE('[1]Rate Sheet'!G$172)</f>
        <v>1254.81</v>
      </c>
      <c r="H454" s="4">
        <f>$A454*_xlfn.NUMBERVALUE('[1]Rate Sheet'!H$172)</f>
        <v>1254.81</v>
      </c>
      <c r="I454" s="4">
        <f>$A454*_xlfn.NUMBERVALUE('[1]Rate Sheet'!I$172)</f>
        <v>1463.19</v>
      </c>
      <c r="J454" s="4">
        <f>$A454*_xlfn.NUMBERVALUE('[1]Rate Sheet'!J$172)</f>
        <v>1123.44</v>
      </c>
      <c r="K454" s="4">
        <f>$A454*_xlfn.NUMBERVALUE('[1]Rate Sheet'!K$172)</f>
        <v>1902.6000000000001</v>
      </c>
      <c r="L454" s="4">
        <f>$A454*_xlfn.NUMBERVALUE('[1]Rate Sheet'!L$172)</f>
        <v>1744.05</v>
      </c>
      <c r="M454" s="4">
        <f>$A454*_xlfn.NUMBERVALUE('[1]Rate Sheet'!M$172)</f>
        <v>2120.04</v>
      </c>
      <c r="N454" s="4">
        <f>$A454*_xlfn.NUMBERVALUE('[1]Rate Sheet'!N$172)</f>
        <v>2636.46</v>
      </c>
      <c r="O454" s="4">
        <f>$A454*_xlfn.NUMBERVALUE('[1]Rate Sheet'!O$172)</f>
        <v>1517.55</v>
      </c>
      <c r="P454" s="4">
        <f>$A454*_xlfn.NUMBERVALUE('[1]Rate Sheet'!P$172)</f>
        <v>1716.8700000000001</v>
      </c>
    </row>
    <row r="455" spans="1:16" x14ac:dyDescent="0.3">
      <c r="A455" s="2">
        <v>454</v>
      </c>
      <c r="B455" s="4">
        <f>$A455*_xlfn.NUMBERVALUE('[1]Rate Sheet'!B$172)</f>
        <v>671.92</v>
      </c>
      <c r="C455" s="4">
        <f>$A455*_xlfn.NUMBERVALUE('[1]Rate Sheet'!C$172)</f>
        <v>703.7</v>
      </c>
      <c r="D455" s="4">
        <f>$A455*_xlfn.NUMBERVALUE('[1]Rate Sheet'!D$172)</f>
        <v>730.94</v>
      </c>
      <c r="E455" s="4">
        <f>$A455*_xlfn.NUMBERVALUE('[1]Rate Sheet'!E$172)</f>
        <v>1230.3399999999999</v>
      </c>
      <c r="F455" s="4">
        <f>$A455*_xlfn.NUMBERVALUE('[1]Rate Sheet'!F$172)</f>
        <v>2460.6799999999998</v>
      </c>
      <c r="G455" s="4">
        <f>$A455*_xlfn.NUMBERVALUE('[1]Rate Sheet'!G$172)</f>
        <v>1257.58</v>
      </c>
      <c r="H455" s="4">
        <f>$A455*_xlfn.NUMBERVALUE('[1]Rate Sheet'!H$172)</f>
        <v>1257.58</v>
      </c>
      <c r="I455" s="4">
        <f>$A455*_xlfn.NUMBERVALUE('[1]Rate Sheet'!I$172)</f>
        <v>1466.42</v>
      </c>
      <c r="J455" s="4">
        <f>$A455*_xlfn.NUMBERVALUE('[1]Rate Sheet'!J$172)</f>
        <v>1125.92</v>
      </c>
      <c r="K455" s="4">
        <f>$A455*_xlfn.NUMBERVALUE('[1]Rate Sheet'!K$172)</f>
        <v>1906.8000000000002</v>
      </c>
      <c r="L455" s="4">
        <f>$A455*_xlfn.NUMBERVALUE('[1]Rate Sheet'!L$172)</f>
        <v>1747.9</v>
      </c>
      <c r="M455" s="4">
        <f>$A455*_xlfn.NUMBERVALUE('[1]Rate Sheet'!M$172)</f>
        <v>2124.7199999999998</v>
      </c>
      <c r="N455" s="4">
        <f>$A455*_xlfn.NUMBERVALUE('[1]Rate Sheet'!N$172)</f>
        <v>2642.28</v>
      </c>
      <c r="O455" s="4">
        <f>$A455*_xlfn.NUMBERVALUE('[1]Rate Sheet'!O$172)</f>
        <v>1520.9</v>
      </c>
      <c r="P455" s="4">
        <f>$A455*_xlfn.NUMBERVALUE('[1]Rate Sheet'!P$172)</f>
        <v>1720.66</v>
      </c>
    </row>
    <row r="456" spans="1:16" x14ac:dyDescent="0.3">
      <c r="A456" s="2">
        <v>455</v>
      </c>
      <c r="B456" s="4">
        <f>$A456*_xlfn.NUMBERVALUE('[1]Rate Sheet'!B$172)</f>
        <v>673.4</v>
      </c>
      <c r="C456" s="4">
        <f>$A456*_xlfn.NUMBERVALUE('[1]Rate Sheet'!C$172)</f>
        <v>705.25</v>
      </c>
      <c r="D456" s="4">
        <f>$A456*_xlfn.NUMBERVALUE('[1]Rate Sheet'!D$172)</f>
        <v>732.55000000000007</v>
      </c>
      <c r="E456" s="4">
        <f>$A456*_xlfn.NUMBERVALUE('[1]Rate Sheet'!E$172)</f>
        <v>1233.05</v>
      </c>
      <c r="F456" s="4">
        <f>$A456*_xlfn.NUMBERVALUE('[1]Rate Sheet'!F$172)</f>
        <v>2466.1</v>
      </c>
      <c r="G456" s="4">
        <f>$A456*_xlfn.NUMBERVALUE('[1]Rate Sheet'!G$172)</f>
        <v>1260.3499999999999</v>
      </c>
      <c r="H456" s="4">
        <f>$A456*_xlfn.NUMBERVALUE('[1]Rate Sheet'!H$172)</f>
        <v>1260.3499999999999</v>
      </c>
      <c r="I456" s="4">
        <f>$A456*_xlfn.NUMBERVALUE('[1]Rate Sheet'!I$172)</f>
        <v>1469.65</v>
      </c>
      <c r="J456" s="4">
        <f>$A456*_xlfn.NUMBERVALUE('[1]Rate Sheet'!J$172)</f>
        <v>1128.4000000000001</v>
      </c>
      <c r="K456" s="4">
        <f>$A456*_xlfn.NUMBERVALUE('[1]Rate Sheet'!K$172)</f>
        <v>1911</v>
      </c>
      <c r="L456" s="4">
        <f>$A456*_xlfn.NUMBERVALUE('[1]Rate Sheet'!L$172)</f>
        <v>1751.75</v>
      </c>
      <c r="M456" s="4">
        <f>$A456*_xlfn.NUMBERVALUE('[1]Rate Sheet'!M$172)</f>
        <v>2129.4</v>
      </c>
      <c r="N456" s="4">
        <f>$A456*_xlfn.NUMBERVALUE('[1]Rate Sheet'!N$172)</f>
        <v>2648.1</v>
      </c>
      <c r="O456" s="4">
        <f>$A456*_xlfn.NUMBERVALUE('[1]Rate Sheet'!O$172)</f>
        <v>1524.25</v>
      </c>
      <c r="P456" s="4">
        <f>$A456*_xlfn.NUMBERVALUE('[1]Rate Sheet'!P$172)</f>
        <v>1724.45</v>
      </c>
    </row>
    <row r="457" spans="1:16" x14ac:dyDescent="0.3">
      <c r="A457" s="2">
        <v>456</v>
      </c>
      <c r="B457" s="4">
        <f>$A457*_xlfn.NUMBERVALUE('[1]Rate Sheet'!B$172)</f>
        <v>674.88</v>
      </c>
      <c r="C457" s="4">
        <f>$A457*_xlfn.NUMBERVALUE('[1]Rate Sheet'!C$172)</f>
        <v>706.80000000000007</v>
      </c>
      <c r="D457" s="4">
        <f>$A457*_xlfn.NUMBERVALUE('[1]Rate Sheet'!D$172)</f>
        <v>734.16000000000008</v>
      </c>
      <c r="E457" s="4">
        <f>$A457*_xlfn.NUMBERVALUE('[1]Rate Sheet'!E$172)</f>
        <v>1235.76</v>
      </c>
      <c r="F457" s="4">
        <f>$A457*_xlfn.NUMBERVALUE('[1]Rate Sheet'!F$172)</f>
        <v>2471.52</v>
      </c>
      <c r="G457" s="4">
        <f>$A457*_xlfn.NUMBERVALUE('[1]Rate Sheet'!G$172)</f>
        <v>1263.1200000000001</v>
      </c>
      <c r="H457" s="4">
        <f>$A457*_xlfn.NUMBERVALUE('[1]Rate Sheet'!H$172)</f>
        <v>1263.1200000000001</v>
      </c>
      <c r="I457" s="4">
        <f>$A457*_xlfn.NUMBERVALUE('[1]Rate Sheet'!I$172)</f>
        <v>1472.8799999999999</v>
      </c>
      <c r="J457" s="4">
        <f>$A457*_xlfn.NUMBERVALUE('[1]Rate Sheet'!J$172)</f>
        <v>1130.8799999999999</v>
      </c>
      <c r="K457" s="4">
        <f>$A457*_xlfn.NUMBERVALUE('[1]Rate Sheet'!K$172)</f>
        <v>1915.2</v>
      </c>
      <c r="L457" s="4">
        <f>$A457*_xlfn.NUMBERVALUE('[1]Rate Sheet'!L$172)</f>
        <v>1755.6000000000001</v>
      </c>
      <c r="M457" s="4">
        <f>$A457*_xlfn.NUMBERVALUE('[1]Rate Sheet'!M$172)</f>
        <v>2134.08</v>
      </c>
      <c r="N457" s="4">
        <f>$A457*_xlfn.NUMBERVALUE('[1]Rate Sheet'!N$172)</f>
        <v>2653.92</v>
      </c>
      <c r="O457" s="4">
        <f>$A457*_xlfn.NUMBERVALUE('[1]Rate Sheet'!O$172)</f>
        <v>1527.6000000000001</v>
      </c>
      <c r="P457" s="4">
        <f>$A457*_xlfn.NUMBERVALUE('[1]Rate Sheet'!P$172)</f>
        <v>1728.24</v>
      </c>
    </row>
    <row r="458" spans="1:16" x14ac:dyDescent="0.3">
      <c r="A458" s="2">
        <v>457</v>
      </c>
      <c r="B458" s="4">
        <f>$A458*_xlfn.NUMBERVALUE('[1]Rate Sheet'!B$172)</f>
        <v>676.36</v>
      </c>
      <c r="C458" s="4">
        <f>$A458*_xlfn.NUMBERVALUE('[1]Rate Sheet'!C$172)</f>
        <v>708.35</v>
      </c>
      <c r="D458" s="4">
        <f>$A458*_xlfn.NUMBERVALUE('[1]Rate Sheet'!D$172)</f>
        <v>735.7700000000001</v>
      </c>
      <c r="E458" s="4">
        <f>$A458*_xlfn.NUMBERVALUE('[1]Rate Sheet'!E$172)</f>
        <v>1238.47</v>
      </c>
      <c r="F458" s="4">
        <f>$A458*_xlfn.NUMBERVALUE('[1]Rate Sheet'!F$172)</f>
        <v>2476.94</v>
      </c>
      <c r="G458" s="4">
        <f>$A458*_xlfn.NUMBERVALUE('[1]Rate Sheet'!G$172)</f>
        <v>1265.8900000000001</v>
      </c>
      <c r="H458" s="4">
        <f>$A458*_xlfn.NUMBERVALUE('[1]Rate Sheet'!H$172)</f>
        <v>1265.8900000000001</v>
      </c>
      <c r="I458" s="4">
        <f>$A458*_xlfn.NUMBERVALUE('[1]Rate Sheet'!I$172)</f>
        <v>1476.11</v>
      </c>
      <c r="J458" s="4">
        <f>$A458*_xlfn.NUMBERVALUE('[1]Rate Sheet'!J$172)</f>
        <v>1133.3599999999999</v>
      </c>
      <c r="K458" s="4">
        <f>$A458*_xlfn.NUMBERVALUE('[1]Rate Sheet'!K$172)</f>
        <v>1919.4</v>
      </c>
      <c r="L458" s="4">
        <f>$A458*_xlfn.NUMBERVALUE('[1]Rate Sheet'!L$172)</f>
        <v>1759.45</v>
      </c>
      <c r="M458" s="4">
        <f>$A458*_xlfn.NUMBERVALUE('[1]Rate Sheet'!M$172)</f>
        <v>2138.7599999999998</v>
      </c>
      <c r="N458" s="4">
        <f>$A458*_xlfn.NUMBERVALUE('[1]Rate Sheet'!N$172)</f>
        <v>2659.7400000000002</v>
      </c>
      <c r="O458" s="4">
        <f>$A458*_xlfn.NUMBERVALUE('[1]Rate Sheet'!O$172)</f>
        <v>1530.95</v>
      </c>
      <c r="P458" s="4">
        <f>$A458*_xlfn.NUMBERVALUE('[1]Rate Sheet'!P$172)</f>
        <v>1732.03</v>
      </c>
    </row>
    <row r="459" spans="1:16" x14ac:dyDescent="0.3">
      <c r="A459" s="2">
        <v>458</v>
      </c>
      <c r="B459" s="4">
        <f>$A459*_xlfn.NUMBERVALUE('[1]Rate Sheet'!B$172)</f>
        <v>677.84</v>
      </c>
      <c r="C459" s="4">
        <f>$A459*_xlfn.NUMBERVALUE('[1]Rate Sheet'!C$172)</f>
        <v>709.9</v>
      </c>
      <c r="D459" s="4">
        <f>$A459*_xlfn.NUMBERVALUE('[1]Rate Sheet'!D$172)</f>
        <v>737.38</v>
      </c>
      <c r="E459" s="4">
        <f>$A459*_xlfn.NUMBERVALUE('[1]Rate Sheet'!E$172)</f>
        <v>1241.18</v>
      </c>
      <c r="F459" s="4">
        <f>$A459*_xlfn.NUMBERVALUE('[1]Rate Sheet'!F$172)</f>
        <v>2482.36</v>
      </c>
      <c r="G459" s="4">
        <f>$A459*_xlfn.NUMBERVALUE('[1]Rate Sheet'!G$172)</f>
        <v>1268.6600000000001</v>
      </c>
      <c r="H459" s="4">
        <f>$A459*_xlfn.NUMBERVALUE('[1]Rate Sheet'!H$172)</f>
        <v>1268.6600000000001</v>
      </c>
      <c r="I459" s="4">
        <f>$A459*_xlfn.NUMBERVALUE('[1]Rate Sheet'!I$172)</f>
        <v>1479.34</v>
      </c>
      <c r="J459" s="4">
        <f>$A459*_xlfn.NUMBERVALUE('[1]Rate Sheet'!J$172)</f>
        <v>1135.8399999999999</v>
      </c>
      <c r="K459" s="4">
        <f>$A459*_xlfn.NUMBERVALUE('[1]Rate Sheet'!K$172)</f>
        <v>1923.6000000000001</v>
      </c>
      <c r="L459" s="4">
        <f>$A459*_xlfn.NUMBERVALUE('[1]Rate Sheet'!L$172)</f>
        <v>1763.3</v>
      </c>
      <c r="M459" s="4">
        <f>$A459*_xlfn.NUMBERVALUE('[1]Rate Sheet'!M$172)</f>
        <v>2143.44</v>
      </c>
      <c r="N459" s="4">
        <f>$A459*_xlfn.NUMBERVALUE('[1]Rate Sheet'!N$172)</f>
        <v>2665.56</v>
      </c>
      <c r="O459" s="4">
        <f>$A459*_xlfn.NUMBERVALUE('[1]Rate Sheet'!O$172)</f>
        <v>1534.3</v>
      </c>
      <c r="P459" s="4">
        <f>$A459*_xlfn.NUMBERVALUE('[1]Rate Sheet'!P$172)</f>
        <v>1735.82</v>
      </c>
    </row>
    <row r="460" spans="1:16" x14ac:dyDescent="0.3">
      <c r="A460" s="2">
        <v>459</v>
      </c>
      <c r="B460" s="4">
        <f>$A460*_xlfn.NUMBERVALUE('[1]Rate Sheet'!B$172)</f>
        <v>679.31999999999994</v>
      </c>
      <c r="C460" s="4">
        <f>$A460*_xlfn.NUMBERVALUE('[1]Rate Sheet'!C$172)</f>
        <v>711.45</v>
      </c>
      <c r="D460" s="4">
        <f>$A460*_xlfn.NUMBERVALUE('[1]Rate Sheet'!D$172)</f>
        <v>738.99</v>
      </c>
      <c r="E460" s="4">
        <f>$A460*_xlfn.NUMBERVALUE('[1]Rate Sheet'!E$172)</f>
        <v>1243.8899999999999</v>
      </c>
      <c r="F460" s="4">
        <f>$A460*_xlfn.NUMBERVALUE('[1]Rate Sheet'!F$172)</f>
        <v>2487.7799999999997</v>
      </c>
      <c r="G460" s="4">
        <f>$A460*_xlfn.NUMBERVALUE('[1]Rate Sheet'!G$172)</f>
        <v>1271.43</v>
      </c>
      <c r="H460" s="4">
        <f>$A460*_xlfn.NUMBERVALUE('[1]Rate Sheet'!H$172)</f>
        <v>1271.43</v>
      </c>
      <c r="I460" s="4">
        <f>$A460*_xlfn.NUMBERVALUE('[1]Rate Sheet'!I$172)</f>
        <v>1482.57</v>
      </c>
      <c r="J460" s="4">
        <f>$A460*_xlfn.NUMBERVALUE('[1]Rate Sheet'!J$172)</f>
        <v>1138.32</v>
      </c>
      <c r="K460" s="4">
        <f>$A460*_xlfn.NUMBERVALUE('[1]Rate Sheet'!K$172)</f>
        <v>1927.8000000000002</v>
      </c>
      <c r="L460" s="4">
        <f>$A460*_xlfn.NUMBERVALUE('[1]Rate Sheet'!L$172)</f>
        <v>1767.15</v>
      </c>
      <c r="M460" s="4">
        <f>$A460*_xlfn.NUMBERVALUE('[1]Rate Sheet'!M$172)</f>
        <v>2148.12</v>
      </c>
      <c r="N460" s="4">
        <f>$A460*_xlfn.NUMBERVALUE('[1]Rate Sheet'!N$172)</f>
        <v>2671.38</v>
      </c>
      <c r="O460" s="4">
        <f>$A460*_xlfn.NUMBERVALUE('[1]Rate Sheet'!O$172)</f>
        <v>1537.65</v>
      </c>
      <c r="P460" s="4">
        <f>$A460*_xlfn.NUMBERVALUE('[1]Rate Sheet'!P$172)</f>
        <v>1739.6100000000001</v>
      </c>
    </row>
    <row r="461" spans="1:16" x14ac:dyDescent="0.3">
      <c r="A461" s="2">
        <v>460</v>
      </c>
      <c r="B461" s="4">
        <f>$A461*_xlfn.NUMBERVALUE('[1]Rate Sheet'!B$172)</f>
        <v>680.8</v>
      </c>
      <c r="C461" s="4">
        <f>$A461*_xlfn.NUMBERVALUE('[1]Rate Sheet'!C$172)</f>
        <v>713</v>
      </c>
      <c r="D461" s="4">
        <f>$A461*_xlfn.NUMBERVALUE('[1]Rate Sheet'!D$172)</f>
        <v>740.6</v>
      </c>
      <c r="E461" s="4">
        <f>$A461*_xlfn.NUMBERVALUE('[1]Rate Sheet'!E$172)</f>
        <v>1246.5999999999999</v>
      </c>
      <c r="F461" s="4">
        <f>$A461*_xlfn.NUMBERVALUE('[1]Rate Sheet'!F$172)</f>
        <v>2493.1999999999998</v>
      </c>
      <c r="G461" s="4">
        <f>$A461*_xlfn.NUMBERVALUE('[1]Rate Sheet'!G$172)</f>
        <v>1274.2</v>
      </c>
      <c r="H461" s="4">
        <f>$A461*_xlfn.NUMBERVALUE('[1]Rate Sheet'!H$172)</f>
        <v>1274.2</v>
      </c>
      <c r="I461" s="4">
        <f>$A461*_xlfn.NUMBERVALUE('[1]Rate Sheet'!I$172)</f>
        <v>1485.8</v>
      </c>
      <c r="J461" s="4">
        <f>$A461*_xlfn.NUMBERVALUE('[1]Rate Sheet'!J$172)</f>
        <v>1140.8</v>
      </c>
      <c r="K461" s="4">
        <f>$A461*_xlfn.NUMBERVALUE('[1]Rate Sheet'!K$172)</f>
        <v>1932</v>
      </c>
      <c r="L461" s="4">
        <f>$A461*_xlfn.NUMBERVALUE('[1]Rate Sheet'!L$172)</f>
        <v>1771</v>
      </c>
      <c r="M461" s="4">
        <f>$A461*_xlfn.NUMBERVALUE('[1]Rate Sheet'!M$172)</f>
        <v>2152.7999999999997</v>
      </c>
      <c r="N461" s="4">
        <f>$A461*_xlfn.NUMBERVALUE('[1]Rate Sheet'!N$172)</f>
        <v>2677.2000000000003</v>
      </c>
      <c r="O461" s="4">
        <f>$A461*_xlfn.NUMBERVALUE('[1]Rate Sheet'!O$172)</f>
        <v>1541</v>
      </c>
      <c r="P461" s="4">
        <f>$A461*_xlfn.NUMBERVALUE('[1]Rate Sheet'!P$172)</f>
        <v>1743.4</v>
      </c>
    </row>
    <row r="462" spans="1:16" x14ac:dyDescent="0.3">
      <c r="A462" s="2">
        <v>461</v>
      </c>
      <c r="B462" s="4">
        <f>$A462*_xlfn.NUMBERVALUE('[1]Rate Sheet'!B$172)</f>
        <v>682.28</v>
      </c>
      <c r="C462" s="4">
        <f>$A462*_xlfn.NUMBERVALUE('[1]Rate Sheet'!C$172)</f>
        <v>714.55000000000007</v>
      </c>
      <c r="D462" s="4">
        <f>$A462*_xlfn.NUMBERVALUE('[1]Rate Sheet'!D$172)</f>
        <v>742.21</v>
      </c>
      <c r="E462" s="4">
        <f>$A462*_xlfn.NUMBERVALUE('[1]Rate Sheet'!E$172)</f>
        <v>1249.31</v>
      </c>
      <c r="F462" s="4">
        <f>$A462*_xlfn.NUMBERVALUE('[1]Rate Sheet'!F$172)</f>
        <v>2498.62</v>
      </c>
      <c r="G462" s="4">
        <f>$A462*_xlfn.NUMBERVALUE('[1]Rate Sheet'!G$172)</f>
        <v>1276.97</v>
      </c>
      <c r="H462" s="4">
        <f>$A462*_xlfn.NUMBERVALUE('[1]Rate Sheet'!H$172)</f>
        <v>1276.97</v>
      </c>
      <c r="I462" s="4">
        <f>$A462*_xlfn.NUMBERVALUE('[1]Rate Sheet'!I$172)</f>
        <v>1489.03</v>
      </c>
      <c r="J462" s="4">
        <f>$A462*_xlfn.NUMBERVALUE('[1]Rate Sheet'!J$172)</f>
        <v>1143.28</v>
      </c>
      <c r="K462" s="4">
        <f>$A462*_xlfn.NUMBERVALUE('[1]Rate Sheet'!K$172)</f>
        <v>1936.2</v>
      </c>
      <c r="L462" s="4">
        <f>$A462*_xlfn.NUMBERVALUE('[1]Rate Sheet'!L$172)</f>
        <v>1774.8500000000001</v>
      </c>
      <c r="M462" s="4">
        <f>$A462*_xlfn.NUMBERVALUE('[1]Rate Sheet'!M$172)</f>
        <v>2157.48</v>
      </c>
      <c r="N462" s="4">
        <f>$A462*_xlfn.NUMBERVALUE('[1]Rate Sheet'!N$172)</f>
        <v>2683.02</v>
      </c>
      <c r="O462" s="4">
        <f>$A462*_xlfn.NUMBERVALUE('[1]Rate Sheet'!O$172)</f>
        <v>1544.3500000000001</v>
      </c>
      <c r="P462" s="4">
        <f>$A462*_xlfn.NUMBERVALUE('[1]Rate Sheet'!P$172)</f>
        <v>1747.19</v>
      </c>
    </row>
    <row r="463" spans="1:16" x14ac:dyDescent="0.3">
      <c r="A463" s="2">
        <v>462</v>
      </c>
      <c r="B463" s="4">
        <f>$A463*_xlfn.NUMBERVALUE('[1]Rate Sheet'!B$172)</f>
        <v>683.76</v>
      </c>
      <c r="C463" s="4">
        <f>$A463*_xlfn.NUMBERVALUE('[1]Rate Sheet'!C$172)</f>
        <v>716.1</v>
      </c>
      <c r="D463" s="4">
        <f>$A463*_xlfn.NUMBERVALUE('[1]Rate Sheet'!D$172)</f>
        <v>743.82</v>
      </c>
      <c r="E463" s="4">
        <f>$A463*_xlfn.NUMBERVALUE('[1]Rate Sheet'!E$172)</f>
        <v>1252.02</v>
      </c>
      <c r="F463" s="4">
        <f>$A463*_xlfn.NUMBERVALUE('[1]Rate Sheet'!F$172)</f>
        <v>2504.04</v>
      </c>
      <c r="G463" s="4">
        <f>$A463*_xlfn.NUMBERVALUE('[1]Rate Sheet'!G$172)</f>
        <v>1279.74</v>
      </c>
      <c r="H463" s="4">
        <f>$A463*_xlfn.NUMBERVALUE('[1]Rate Sheet'!H$172)</f>
        <v>1279.74</v>
      </c>
      <c r="I463" s="4">
        <f>$A463*_xlfn.NUMBERVALUE('[1]Rate Sheet'!I$172)</f>
        <v>1492.26</v>
      </c>
      <c r="J463" s="4">
        <f>$A463*_xlfn.NUMBERVALUE('[1]Rate Sheet'!J$172)</f>
        <v>1145.76</v>
      </c>
      <c r="K463" s="4">
        <f>$A463*_xlfn.NUMBERVALUE('[1]Rate Sheet'!K$172)</f>
        <v>1940.4</v>
      </c>
      <c r="L463" s="4">
        <f>$A463*_xlfn.NUMBERVALUE('[1]Rate Sheet'!L$172)</f>
        <v>1778.7</v>
      </c>
      <c r="M463" s="4">
        <f>$A463*_xlfn.NUMBERVALUE('[1]Rate Sheet'!M$172)</f>
        <v>2162.16</v>
      </c>
      <c r="N463" s="4">
        <f>$A463*_xlfn.NUMBERVALUE('[1]Rate Sheet'!N$172)</f>
        <v>2688.84</v>
      </c>
      <c r="O463" s="4">
        <f>$A463*_xlfn.NUMBERVALUE('[1]Rate Sheet'!O$172)</f>
        <v>1547.7</v>
      </c>
      <c r="P463" s="4">
        <f>$A463*_xlfn.NUMBERVALUE('[1]Rate Sheet'!P$172)</f>
        <v>1750.98</v>
      </c>
    </row>
    <row r="464" spans="1:16" x14ac:dyDescent="0.3">
      <c r="A464" s="2">
        <v>463</v>
      </c>
      <c r="B464" s="4">
        <f>$A464*_xlfn.NUMBERVALUE('[1]Rate Sheet'!B$172)</f>
        <v>685.24</v>
      </c>
      <c r="C464" s="4">
        <f>$A464*_xlfn.NUMBERVALUE('[1]Rate Sheet'!C$172)</f>
        <v>717.65</v>
      </c>
      <c r="D464" s="4">
        <f>$A464*_xlfn.NUMBERVALUE('[1]Rate Sheet'!D$172)</f>
        <v>745.43000000000006</v>
      </c>
      <c r="E464" s="4">
        <f>$A464*_xlfn.NUMBERVALUE('[1]Rate Sheet'!E$172)</f>
        <v>1254.73</v>
      </c>
      <c r="F464" s="4">
        <f>$A464*_xlfn.NUMBERVALUE('[1]Rate Sheet'!F$172)</f>
        <v>2509.46</v>
      </c>
      <c r="G464" s="4">
        <f>$A464*_xlfn.NUMBERVALUE('[1]Rate Sheet'!G$172)</f>
        <v>1282.51</v>
      </c>
      <c r="H464" s="4">
        <f>$A464*_xlfn.NUMBERVALUE('[1]Rate Sheet'!H$172)</f>
        <v>1282.51</v>
      </c>
      <c r="I464" s="4">
        <f>$A464*_xlfn.NUMBERVALUE('[1]Rate Sheet'!I$172)</f>
        <v>1495.49</v>
      </c>
      <c r="J464" s="4">
        <f>$A464*_xlfn.NUMBERVALUE('[1]Rate Sheet'!J$172)</f>
        <v>1148.24</v>
      </c>
      <c r="K464" s="4">
        <f>$A464*_xlfn.NUMBERVALUE('[1]Rate Sheet'!K$172)</f>
        <v>1944.6000000000001</v>
      </c>
      <c r="L464" s="4">
        <f>$A464*_xlfn.NUMBERVALUE('[1]Rate Sheet'!L$172)</f>
        <v>1782.55</v>
      </c>
      <c r="M464" s="4">
        <f>$A464*_xlfn.NUMBERVALUE('[1]Rate Sheet'!M$172)</f>
        <v>2166.8399999999997</v>
      </c>
      <c r="N464" s="4">
        <f>$A464*_xlfn.NUMBERVALUE('[1]Rate Sheet'!N$172)</f>
        <v>2694.6600000000003</v>
      </c>
      <c r="O464" s="4">
        <f>$A464*_xlfn.NUMBERVALUE('[1]Rate Sheet'!O$172)</f>
        <v>1551.05</v>
      </c>
      <c r="P464" s="4">
        <f>$A464*_xlfn.NUMBERVALUE('[1]Rate Sheet'!P$172)</f>
        <v>1754.77</v>
      </c>
    </row>
    <row r="465" spans="1:16" x14ac:dyDescent="0.3">
      <c r="A465" s="2">
        <v>464</v>
      </c>
      <c r="B465" s="4">
        <f>$A465*_xlfn.NUMBERVALUE('[1]Rate Sheet'!B$172)</f>
        <v>686.72</v>
      </c>
      <c r="C465" s="4">
        <f>$A465*_xlfn.NUMBERVALUE('[1]Rate Sheet'!C$172)</f>
        <v>719.2</v>
      </c>
      <c r="D465" s="4">
        <f>$A465*_xlfn.NUMBERVALUE('[1]Rate Sheet'!D$172)</f>
        <v>747.04000000000008</v>
      </c>
      <c r="E465" s="4">
        <f>$A465*_xlfn.NUMBERVALUE('[1]Rate Sheet'!E$172)</f>
        <v>1257.44</v>
      </c>
      <c r="F465" s="4">
        <f>$A465*_xlfn.NUMBERVALUE('[1]Rate Sheet'!F$172)</f>
        <v>2514.88</v>
      </c>
      <c r="G465" s="4">
        <f>$A465*_xlfn.NUMBERVALUE('[1]Rate Sheet'!G$172)</f>
        <v>1285.28</v>
      </c>
      <c r="H465" s="4">
        <f>$A465*_xlfn.NUMBERVALUE('[1]Rate Sheet'!H$172)</f>
        <v>1285.28</v>
      </c>
      <c r="I465" s="4">
        <f>$A465*_xlfn.NUMBERVALUE('[1]Rate Sheet'!I$172)</f>
        <v>1498.72</v>
      </c>
      <c r="J465" s="4">
        <f>$A465*_xlfn.NUMBERVALUE('[1]Rate Sheet'!J$172)</f>
        <v>1150.72</v>
      </c>
      <c r="K465" s="4">
        <f>$A465*_xlfn.NUMBERVALUE('[1]Rate Sheet'!K$172)</f>
        <v>1948.8000000000002</v>
      </c>
      <c r="L465" s="4">
        <f>$A465*_xlfn.NUMBERVALUE('[1]Rate Sheet'!L$172)</f>
        <v>1786.4</v>
      </c>
      <c r="M465" s="4">
        <f>$A465*_xlfn.NUMBERVALUE('[1]Rate Sheet'!M$172)</f>
        <v>2171.52</v>
      </c>
      <c r="N465" s="4">
        <f>$A465*_xlfn.NUMBERVALUE('[1]Rate Sheet'!N$172)</f>
        <v>2700.48</v>
      </c>
      <c r="O465" s="4">
        <f>$A465*_xlfn.NUMBERVALUE('[1]Rate Sheet'!O$172)</f>
        <v>1554.4</v>
      </c>
      <c r="P465" s="4">
        <f>$A465*_xlfn.NUMBERVALUE('[1]Rate Sheet'!P$172)</f>
        <v>1758.56</v>
      </c>
    </row>
    <row r="466" spans="1:16" x14ac:dyDescent="0.3">
      <c r="A466" s="2">
        <v>465</v>
      </c>
      <c r="B466" s="4">
        <f>$A466*_xlfn.NUMBERVALUE('[1]Rate Sheet'!B$172)</f>
        <v>688.2</v>
      </c>
      <c r="C466" s="4">
        <f>$A466*_xlfn.NUMBERVALUE('[1]Rate Sheet'!C$172)</f>
        <v>720.75</v>
      </c>
      <c r="D466" s="4">
        <f>$A466*_xlfn.NUMBERVALUE('[1]Rate Sheet'!D$172)</f>
        <v>748.65000000000009</v>
      </c>
      <c r="E466" s="4">
        <f>$A466*_xlfn.NUMBERVALUE('[1]Rate Sheet'!E$172)</f>
        <v>1260.1500000000001</v>
      </c>
      <c r="F466" s="4">
        <f>$A466*_xlfn.NUMBERVALUE('[1]Rate Sheet'!F$172)</f>
        <v>2520.3000000000002</v>
      </c>
      <c r="G466" s="4">
        <f>$A466*_xlfn.NUMBERVALUE('[1]Rate Sheet'!G$172)</f>
        <v>1288.05</v>
      </c>
      <c r="H466" s="4">
        <f>$A466*_xlfn.NUMBERVALUE('[1]Rate Sheet'!H$172)</f>
        <v>1288.05</v>
      </c>
      <c r="I466" s="4">
        <f>$A466*_xlfn.NUMBERVALUE('[1]Rate Sheet'!I$172)</f>
        <v>1501.95</v>
      </c>
      <c r="J466" s="4">
        <f>$A466*_xlfn.NUMBERVALUE('[1]Rate Sheet'!J$172)</f>
        <v>1153.2</v>
      </c>
      <c r="K466" s="4">
        <f>$A466*_xlfn.NUMBERVALUE('[1]Rate Sheet'!K$172)</f>
        <v>1953</v>
      </c>
      <c r="L466" s="4">
        <f>$A466*_xlfn.NUMBERVALUE('[1]Rate Sheet'!L$172)</f>
        <v>1790.25</v>
      </c>
      <c r="M466" s="4">
        <f>$A466*_xlfn.NUMBERVALUE('[1]Rate Sheet'!M$172)</f>
        <v>2176.1999999999998</v>
      </c>
      <c r="N466" s="4">
        <f>$A466*_xlfn.NUMBERVALUE('[1]Rate Sheet'!N$172)</f>
        <v>2706.3</v>
      </c>
      <c r="O466" s="4">
        <f>$A466*_xlfn.NUMBERVALUE('[1]Rate Sheet'!O$172)</f>
        <v>1557.75</v>
      </c>
      <c r="P466" s="4">
        <f>$A466*_xlfn.NUMBERVALUE('[1]Rate Sheet'!P$172)</f>
        <v>1762.35</v>
      </c>
    </row>
    <row r="467" spans="1:16" x14ac:dyDescent="0.3">
      <c r="A467" s="2">
        <v>466</v>
      </c>
      <c r="B467" s="4">
        <f>$A467*_xlfn.NUMBERVALUE('[1]Rate Sheet'!B$172)</f>
        <v>689.68</v>
      </c>
      <c r="C467" s="4">
        <f>$A467*_xlfn.NUMBERVALUE('[1]Rate Sheet'!C$172)</f>
        <v>722.30000000000007</v>
      </c>
      <c r="D467" s="4">
        <f>$A467*_xlfn.NUMBERVALUE('[1]Rate Sheet'!D$172)</f>
        <v>750.26</v>
      </c>
      <c r="E467" s="4">
        <f>$A467*_xlfn.NUMBERVALUE('[1]Rate Sheet'!E$172)</f>
        <v>1262.8599999999999</v>
      </c>
      <c r="F467" s="4">
        <f>$A467*_xlfn.NUMBERVALUE('[1]Rate Sheet'!F$172)</f>
        <v>2525.7199999999998</v>
      </c>
      <c r="G467" s="4">
        <f>$A467*_xlfn.NUMBERVALUE('[1]Rate Sheet'!G$172)</f>
        <v>1290.82</v>
      </c>
      <c r="H467" s="4">
        <f>$A467*_xlfn.NUMBERVALUE('[1]Rate Sheet'!H$172)</f>
        <v>1290.82</v>
      </c>
      <c r="I467" s="4">
        <f>$A467*_xlfn.NUMBERVALUE('[1]Rate Sheet'!I$172)</f>
        <v>1505.18</v>
      </c>
      <c r="J467" s="4">
        <f>$A467*_xlfn.NUMBERVALUE('[1]Rate Sheet'!J$172)</f>
        <v>1155.68</v>
      </c>
      <c r="K467" s="4">
        <f>$A467*_xlfn.NUMBERVALUE('[1]Rate Sheet'!K$172)</f>
        <v>1957.2</v>
      </c>
      <c r="L467" s="4">
        <f>$A467*_xlfn.NUMBERVALUE('[1]Rate Sheet'!L$172)</f>
        <v>1794.1000000000001</v>
      </c>
      <c r="M467" s="4">
        <f>$A467*_xlfn.NUMBERVALUE('[1]Rate Sheet'!M$172)</f>
        <v>2180.8799999999997</v>
      </c>
      <c r="N467" s="4">
        <f>$A467*_xlfn.NUMBERVALUE('[1]Rate Sheet'!N$172)</f>
        <v>2712.1200000000003</v>
      </c>
      <c r="O467" s="4">
        <f>$A467*_xlfn.NUMBERVALUE('[1]Rate Sheet'!O$172)</f>
        <v>1561.1000000000001</v>
      </c>
      <c r="P467" s="4">
        <f>$A467*_xlfn.NUMBERVALUE('[1]Rate Sheet'!P$172)</f>
        <v>1766.14</v>
      </c>
    </row>
    <row r="468" spans="1:16" x14ac:dyDescent="0.3">
      <c r="A468" s="2">
        <v>467</v>
      </c>
      <c r="B468" s="4">
        <f>$A468*_xlfn.NUMBERVALUE('[1]Rate Sheet'!B$172)</f>
        <v>691.16</v>
      </c>
      <c r="C468" s="4">
        <f>$A468*_xlfn.NUMBERVALUE('[1]Rate Sheet'!C$172)</f>
        <v>723.85</v>
      </c>
      <c r="D468" s="4">
        <f>$A468*_xlfn.NUMBERVALUE('[1]Rate Sheet'!D$172)</f>
        <v>751.87</v>
      </c>
      <c r="E468" s="4">
        <f>$A468*_xlfn.NUMBERVALUE('[1]Rate Sheet'!E$172)</f>
        <v>1265.57</v>
      </c>
      <c r="F468" s="4">
        <f>$A468*_xlfn.NUMBERVALUE('[1]Rate Sheet'!F$172)</f>
        <v>2531.14</v>
      </c>
      <c r="G468" s="4">
        <f>$A468*_xlfn.NUMBERVALUE('[1]Rate Sheet'!G$172)</f>
        <v>1293.5899999999999</v>
      </c>
      <c r="H468" s="4">
        <f>$A468*_xlfn.NUMBERVALUE('[1]Rate Sheet'!H$172)</f>
        <v>1293.5899999999999</v>
      </c>
      <c r="I468" s="4">
        <f>$A468*_xlfn.NUMBERVALUE('[1]Rate Sheet'!I$172)</f>
        <v>1508.41</v>
      </c>
      <c r="J468" s="4">
        <f>$A468*_xlfn.NUMBERVALUE('[1]Rate Sheet'!J$172)</f>
        <v>1158.1600000000001</v>
      </c>
      <c r="K468" s="4">
        <f>$A468*_xlfn.NUMBERVALUE('[1]Rate Sheet'!K$172)</f>
        <v>1961.4</v>
      </c>
      <c r="L468" s="4">
        <f>$A468*_xlfn.NUMBERVALUE('[1]Rate Sheet'!L$172)</f>
        <v>1797.95</v>
      </c>
      <c r="M468" s="4">
        <f>$A468*_xlfn.NUMBERVALUE('[1]Rate Sheet'!M$172)</f>
        <v>2185.56</v>
      </c>
      <c r="N468" s="4">
        <f>$A468*_xlfn.NUMBERVALUE('[1]Rate Sheet'!N$172)</f>
        <v>2717.94</v>
      </c>
      <c r="O468" s="4">
        <f>$A468*_xlfn.NUMBERVALUE('[1]Rate Sheet'!O$172)</f>
        <v>1564.45</v>
      </c>
      <c r="P468" s="4">
        <f>$A468*_xlfn.NUMBERVALUE('[1]Rate Sheet'!P$172)</f>
        <v>1769.93</v>
      </c>
    </row>
    <row r="469" spans="1:16" x14ac:dyDescent="0.3">
      <c r="A469" s="2">
        <v>468</v>
      </c>
      <c r="B469" s="4">
        <f>$A469*_xlfn.NUMBERVALUE('[1]Rate Sheet'!B$172)</f>
        <v>692.64</v>
      </c>
      <c r="C469" s="4">
        <f>$A469*_xlfn.NUMBERVALUE('[1]Rate Sheet'!C$172)</f>
        <v>725.4</v>
      </c>
      <c r="D469" s="4">
        <f>$A469*_xlfn.NUMBERVALUE('[1]Rate Sheet'!D$172)</f>
        <v>753.48</v>
      </c>
      <c r="E469" s="4">
        <f>$A469*_xlfn.NUMBERVALUE('[1]Rate Sheet'!E$172)</f>
        <v>1268.28</v>
      </c>
      <c r="F469" s="4">
        <f>$A469*_xlfn.NUMBERVALUE('[1]Rate Sheet'!F$172)</f>
        <v>2536.56</v>
      </c>
      <c r="G469" s="4">
        <f>$A469*_xlfn.NUMBERVALUE('[1]Rate Sheet'!G$172)</f>
        <v>1296.3599999999999</v>
      </c>
      <c r="H469" s="4">
        <f>$A469*_xlfn.NUMBERVALUE('[1]Rate Sheet'!H$172)</f>
        <v>1296.3599999999999</v>
      </c>
      <c r="I469" s="4">
        <f>$A469*_xlfn.NUMBERVALUE('[1]Rate Sheet'!I$172)</f>
        <v>1511.64</v>
      </c>
      <c r="J469" s="4">
        <f>$A469*_xlfn.NUMBERVALUE('[1]Rate Sheet'!J$172)</f>
        <v>1160.6400000000001</v>
      </c>
      <c r="K469" s="4">
        <f>$A469*_xlfn.NUMBERVALUE('[1]Rate Sheet'!K$172)</f>
        <v>1965.6000000000001</v>
      </c>
      <c r="L469" s="4">
        <f>$A469*_xlfn.NUMBERVALUE('[1]Rate Sheet'!L$172)</f>
        <v>1801.8</v>
      </c>
      <c r="M469" s="4">
        <f>$A469*_xlfn.NUMBERVALUE('[1]Rate Sheet'!M$172)</f>
        <v>2190.2399999999998</v>
      </c>
      <c r="N469" s="4">
        <f>$A469*_xlfn.NUMBERVALUE('[1]Rate Sheet'!N$172)</f>
        <v>2723.76</v>
      </c>
      <c r="O469" s="4">
        <f>$A469*_xlfn.NUMBERVALUE('[1]Rate Sheet'!O$172)</f>
        <v>1567.8</v>
      </c>
      <c r="P469" s="4">
        <f>$A469*_xlfn.NUMBERVALUE('[1]Rate Sheet'!P$172)</f>
        <v>1773.72</v>
      </c>
    </row>
    <row r="470" spans="1:16" x14ac:dyDescent="0.3">
      <c r="A470" s="2">
        <v>469</v>
      </c>
      <c r="B470" s="4">
        <f>$A470*_xlfn.NUMBERVALUE('[1]Rate Sheet'!B$172)</f>
        <v>694.12</v>
      </c>
      <c r="C470" s="4">
        <f>$A470*_xlfn.NUMBERVALUE('[1]Rate Sheet'!C$172)</f>
        <v>726.95</v>
      </c>
      <c r="D470" s="4">
        <f>$A470*_xlfn.NUMBERVALUE('[1]Rate Sheet'!D$172)</f>
        <v>755.09</v>
      </c>
      <c r="E470" s="4">
        <f>$A470*_xlfn.NUMBERVALUE('[1]Rate Sheet'!E$172)</f>
        <v>1270.99</v>
      </c>
      <c r="F470" s="4">
        <f>$A470*_xlfn.NUMBERVALUE('[1]Rate Sheet'!F$172)</f>
        <v>2541.98</v>
      </c>
      <c r="G470" s="4">
        <f>$A470*_xlfn.NUMBERVALUE('[1]Rate Sheet'!G$172)</f>
        <v>1299.1300000000001</v>
      </c>
      <c r="H470" s="4">
        <f>$A470*_xlfn.NUMBERVALUE('[1]Rate Sheet'!H$172)</f>
        <v>1299.1300000000001</v>
      </c>
      <c r="I470" s="4">
        <f>$A470*_xlfn.NUMBERVALUE('[1]Rate Sheet'!I$172)</f>
        <v>1514.87</v>
      </c>
      <c r="J470" s="4">
        <f>$A470*_xlfn.NUMBERVALUE('[1]Rate Sheet'!J$172)</f>
        <v>1163.1199999999999</v>
      </c>
      <c r="K470" s="4">
        <f>$A470*_xlfn.NUMBERVALUE('[1]Rate Sheet'!K$172)</f>
        <v>1969.8000000000002</v>
      </c>
      <c r="L470" s="4">
        <f>$A470*_xlfn.NUMBERVALUE('[1]Rate Sheet'!L$172)</f>
        <v>1805.65</v>
      </c>
      <c r="M470" s="4">
        <f>$A470*_xlfn.NUMBERVALUE('[1]Rate Sheet'!M$172)</f>
        <v>2194.92</v>
      </c>
      <c r="N470" s="4">
        <f>$A470*_xlfn.NUMBERVALUE('[1]Rate Sheet'!N$172)</f>
        <v>2729.58</v>
      </c>
      <c r="O470" s="4">
        <f>$A470*_xlfn.NUMBERVALUE('[1]Rate Sheet'!O$172)</f>
        <v>1571.15</v>
      </c>
      <c r="P470" s="4">
        <f>$A470*_xlfn.NUMBERVALUE('[1]Rate Sheet'!P$172)</f>
        <v>1777.51</v>
      </c>
    </row>
    <row r="471" spans="1:16" x14ac:dyDescent="0.3">
      <c r="A471" s="2">
        <v>470</v>
      </c>
      <c r="B471" s="4">
        <f>$A471*_xlfn.NUMBERVALUE('[1]Rate Sheet'!B$172)</f>
        <v>695.6</v>
      </c>
      <c r="C471" s="4">
        <f>$A471*_xlfn.NUMBERVALUE('[1]Rate Sheet'!C$172)</f>
        <v>728.5</v>
      </c>
      <c r="D471" s="4">
        <f>$A471*_xlfn.NUMBERVALUE('[1]Rate Sheet'!D$172)</f>
        <v>756.7</v>
      </c>
      <c r="E471" s="4">
        <f>$A471*_xlfn.NUMBERVALUE('[1]Rate Sheet'!E$172)</f>
        <v>1273.7</v>
      </c>
      <c r="F471" s="4">
        <f>$A471*_xlfn.NUMBERVALUE('[1]Rate Sheet'!F$172)</f>
        <v>2547.4</v>
      </c>
      <c r="G471" s="4">
        <f>$A471*_xlfn.NUMBERVALUE('[1]Rate Sheet'!G$172)</f>
        <v>1301.9000000000001</v>
      </c>
      <c r="H471" s="4">
        <f>$A471*_xlfn.NUMBERVALUE('[1]Rate Sheet'!H$172)</f>
        <v>1301.9000000000001</v>
      </c>
      <c r="I471" s="4">
        <f>$A471*_xlfn.NUMBERVALUE('[1]Rate Sheet'!I$172)</f>
        <v>1518.1</v>
      </c>
      <c r="J471" s="4">
        <f>$A471*_xlfn.NUMBERVALUE('[1]Rate Sheet'!J$172)</f>
        <v>1165.5999999999999</v>
      </c>
      <c r="K471" s="4">
        <f>$A471*_xlfn.NUMBERVALUE('[1]Rate Sheet'!K$172)</f>
        <v>1974</v>
      </c>
      <c r="L471" s="4">
        <f>$A471*_xlfn.NUMBERVALUE('[1]Rate Sheet'!L$172)</f>
        <v>1809.5</v>
      </c>
      <c r="M471" s="4">
        <f>$A471*_xlfn.NUMBERVALUE('[1]Rate Sheet'!M$172)</f>
        <v>2199.6</v>
      </c>
      <c r="N471" s="4">
        <f>$A471*_xlfn.NUMBERVALUE('[1]Rate Sheet'!N$172)</f>
        <v>2735.4</v>
      </c>
      <c r="O471" s="4">
        <f>$A471*_xlfn.NUMBERVALUE('[1]Rate Sheet'!O$172)</f>
        <v>1574.5</v>
      </c>
      <c r="P471" s="4">
        <f>$A471*_xlfn.NUMBERVALUE('[1]Rate Sheet'!P$172)</f>
        <v>1781.3</v>
      </c>
    </row>
    <row r="472" spans="1:16" x14ac:dyDescent="0.3">
      <c r="A472" s="2">
        <v>471</v>
      </c>
      <c r="B472" s="4">
        <f>$A472*_xlfn.NUMBERVALUE('[1]Rate Sheet'!B$172)</f>
        <v>697.08</v>
      </c>
      <c r="C472" s="4">
        <f>$A472*_xlfn.NUMBERVALUE('[1]Rate Sheet'!C$172)</f>
        <v>730.05000000000007</v>
      </c>
      <c r="D472" s="4">
        <f>$A472*_xlfn.NUMBERVALUE('[1]Rate Sheet'!D$172)</f>
        <v>758.31000000000006</v>
      </c>
      <c r="E472" s="4">
        <f>$A472*_xlfn.NUMBERVALUE('[1]Rate Sheet'!E$172)</f>
        <v>1276.4100000000001</v>
      </c>
      <c r="F472" s="4">
        <f>$A472*_xlfn.NUMBERVALUE('[1]Rate Sheet'!F$172)</f>
        <v>2552.8200000000002</v>
      </c>
      <c r="G472" s="4">
        <f>$A472*_xlfn.NUMBERVALUE('[1]Rate Sheet'!G$172)</f>
        <v>1304.67</v>
      </c>
      <c r="H472" s="4">
        <f>$A472*_xlfn.NUMBERVALUE('[1]Rate Sheet'!H$172)</f>
        <v>1304.67</v>
      </c>
      <c r="I472" s="4">
        <f>$A472*_xlfn.NUMBERVALUE('[1]Rate Sheet'!I$172)</f>
        <v>1521.33</v>
      </c>
      <c r="J472" s="4">
        <f>$A472*_xlfn.NUMBERVALUE('[1]Rate Sheet'!J$172)</f>
        <v>1168.08</v>
      </c>
      <c r="K472" s="4">
        <f>$A472*_xlfn.NUMBERVALUE('[1]Rate Sheet'!K$172)</f>
        <v>1978.2</v>
      </c>
      <c r="L472" s="4">
        <f>$A472*_xlfn.NUMBERVALUE('[1]Rate Sheet'!L$172)</f>
        <v>1813.3500000000001</v>
      </c>
      <c r="M472" s="4">
        <f>$A472*_xlfn.NUMBERVALUE('[1]Rate Sheet'!M$172)</f>
        <v>2204.2799999999997</v>
      </c>
      <c r="N472" s="4">
        <f>$A472*_xlfn.NUMBERVALUE('[1]Rate Sheet'!N$172)</f>
        <v>2741.2200000000003</v>
      </c>
      <c r="O472" s="4">
        <f>$A472*_xlfn.NUMBERVALUE('[1]Rate Sheet'!O$172)</f>
        <v>1577.8500000000001</v>
      </c>
      <c r="P472" s="4">
        <f>$A472*_xlfn.NUMBERVALUE('[1]Rate Sheet'!P$172)</f>
        <v>1785.09</v>
      </c>
    </row>
    <row r="473" spans="1:16" x14ac:dyDescent="0.3">
      <c r="A473" s="2">
        <v>472</v>
      </c>
      <c r="B473" s="4">
        <f>$A473*_xlfn.NUMBERVALUE('[1]Rate Sheet'!B$172)</f>
        <v>698.56</v>
      </c>
      <c r="C473" s="4">
        <f>$A473*_xlfn.NUMBERVALUE('[1]Rate Sheet'!C$172)</f>
        <v>731.6</v>
      </c>
      <c r="D473" s="4">
        <f>$A473*_xlfn.NUMBERVALUE('[1]Rate Sheet'!D$172)</f>
        <v>759.92000000000007</v>
      </c>
      <c r="E473" s="4">
        <f>$A473*_xlfn.NUMBERVALUE('[1]Rate Sheet'!E$172)</f>
        <v>1279.1199999999999</v>
      </c>
      <c r="F473" s="4">
        <f>$A473*_xlfn.NUMBERVALUE('[1]Rate Sheet'!F$172)</f>
        <v>2558.2399999999998</v>
      </c>
      <c r="G473" s="4">
        <f>$A473*_xlfn.NUMBERVALUE('[1]Rate Sheet'!G$172)</f>
        <v>1307.44</v>
      </c>
      <c r="H473" s="4">
        <f>$A473*_xlfn.NUMBERVALUE('[1]Rate Sheet'!H$172)</f>
        <v>1307.44</v>
      </c>
      <c r="I473" s="4">
        <f>$A473*_xlfn.NUMBERVALUE('[1]Rate Sheet'!I$172)</f>
        <v>1524.56</v>
      </c>
      <c r="J473" s="4">
        <f>$A473*_xlfn.NUMBERVALUE('[1]Rate Sheet'!J$172)</f>
        <v>1170.56</v>
      </c>
      <c r="K473" s="4">
        <f>$A473*_xlfn.NUMBERVALUE('[1]Rate Sheet'!K$172)</f>
        <v>1982.4</v>
      </c>
      <c r="L473" s="4">
        <f>$A473*_xlfn.NUMBERVALUE('[1]Rate Sheet'!L$172)</f>
        <v>1817.2</v>
      </c>
      <c r="M473" s="4">
        <f>$A473*_xlfn.NUMBERVALUE('[1]Rate Sheet'!M$172)</f>
        <v>2208.96</v>
      </c>
      <c r="N473" s="4">
        <f>$A473*_xlfn.NUMBERVALUE('[1]Rate Sheet'!N$172)</f>
        <v>2747.04</v>
      </c>
      <c r="O473" s="4">
        <f>$A473*_xlfn.NUMBERVALUE('[1]Rate Sheet'!O$172)</f>
        <v>1581.2</v>
      </c>
      <c r="P473" s="4">
        <f>$A473*_xlfn.NUMBERVALUE('[1]Rate Sheet'!P$172)</f>
        <v>1788.88</v>
      </c>
    </row>
    <row r="474" spans="1:16" x14ac:dyDescent="0.3">
      <c r="A474" s="2">
        <v>473</v>
      </c>
      <c r="B474" s="4">
        <f>$A474*_xlfn.NUMBERVALUE('[1]Rate Sheet'!B$172)</f>
        <v>700.04</v>
      </c>
      <c r="C474" s="4">
        <f>$A474*_xlfn.NUMBERVALUE('[1]Rate Sheet'!C$172)</f>
        <v>733.15</v>
      </c>
      <c r="D474" s="4">
        <f>$A474*_xlfn.NUMBERVALUE('[1]Rate Sheet'!D$172)</f>
        <v>761.53000000000009</v>
      </c>
      <c r="E474" s="4">
        <f>$A474*_xlfn.NUMBERVALUE('[1]Rate Sheet'!E$172)</f>
        <v>1281.83</v>
      </c>
      <c r="F474" s="4">
        <f>$A474*_xlfn.NUMBERVALUE('[1]Rate Sheet'!F$172)</f>
        <v>2563.66</v>
      </c>
      <c r="G474" s="4">
        <f>$A474*_xlfn.NUMBERVALUE('[1]Rate Sheet'!G$172)</f>
        <v>1310.21</v>
      </c>
      <c r="H474" s="4">
        <f>$A474*_xlfn.NUMBERVALUE('[1]Rate Sheet'!H$172)</f>
        <v>1310.21</v>
      </c>
      <c r="I474" s="4">
        <f>$A474*_xlfn.NUMBERVALUE('[1]Rate Sheet'!I$172)</f>
        <v>1527.79</v>
      </c>
      <c r="J474" s="4">
        <f>$A474*_xlfn.NUMBERVALUE('[1]Rate Sheet'!J$172)</f>
        <v>1173.04</v>
      </c>
      <c r="K474" s="4">
        <f>$A474*_xlfn.NUMBERVALUE('[1]Rate Sheet'!K$172)</f>
        <v>1986.6000000000001</v>
      </c>
      <c r="L474" s="4">
        <f>$A474*_xlfn.NUMBERVALUE('[1]Rate Sheet'!L$172)</f>
        <v>1821.05</v>
      </c>
      <c r="M474" s="4">
        <f>$A474*_xlfn.NUMBERVALUE('[1]Rate Sheet'!M$172)</f>
        <v>2213.64</v>
      </c>
      <c r="N474" s="4">
        <f>$A474*_xlfn.NUMBERVALUE('[1]Rate Sheet'!N$172)</f>
        <v>2752.86</v>
      </c>
      <c r="O474" s="4">
        <f>$A474*_xlfn.NUMBERVALUE('[1]Rate Sheet'!O$172)</f>
        <v>1584.55</v>
      </c>
      <c r="P474" s="4">
        <f>$A474*_xlfn.NUMBERVALUE('[1]Rate Sheet'!P$172)</f>
        <v>1792.67</v>
      </c>
    </row>
    <row r="475" spans="1:16" x14ac:dyDescent="0.3">
      <c r="A475" s="2">
        <v>474</v>
      </c>
      <c r="B475" s="4">
        <f>$A475*_xlfn.NUMBERVALUE('[1]Rate Sheet'!B$172)</f>
        <v>701.52</v>
      </c>
      <c r="C475" s="4">
        <f>$A475*_xlfn.NUMBERVALUE('[1]Rate Sheet'!C$172)</f>
        <v>734.7</v>
      </c>
      <c r="D475" s="4">
        <f>$A475*_xlfn.NUMBERVALUE('[1]Rate Sheet'!D$172)</f>
        <v>763.1400000000001</v>
      </c>
      <c r="E475" s="4">
        <f>$A475*_xlfn.NUMBERVALUE('[1]Rate Sheet'!E$172)</f>
        <v>1284.54</v>
      </c>
      <c r="F475" s="4">
        <f>$A475*_xlfn.NUMBERVALUE('[1]Rate Sheet'!F$172)</f>
        <v>2569.08</v>
      </c>
      <c r="G475" s="4">
        <f>$A475*_xlfn.NUMBERVALUE('[1]Rate Sheet'!G$172)</f>
        <v>1312.98</v>
      </c>
      <c r="H475" s="4">
        <f>$A475*_xlfn.NUMBERVALUE('[1]Rate Sheet'!H$172)</f>
        <v>1312.98</v>
      </c>
      <c r="I475" s="4">
        <f>$A475*_xlfn.NUMBERVALUE('[1]Rate Sheet'!I$172)</f>
        <v>1531.02</v>
      </c>
      <c r="J475" s="4">
        <f>$A475*_xlfn.NUMBERVALUE('[1]Rate Sheet'!J$172)</f>
        <v>1175.52</v>
      </c>
      <c r="K475" s="4">
        <f>$A475*_xlfn.NUMBERVALUE('[1]Rate Sheet'!K$172)</f>
        <v>1990.8000000000002</v>
      </c>
      <c r="L475" s="4">
        <f>$A475*_xlfn.NUMBERVALUE('[1]Rate Sheet'!L$172)</f>
        <v>1824.9</v>
      </c>
      <c r="M475" s="4">
        <f>$A475*_xlfn.NUMBERVALUE('[1]Rate Sheet'!M$172)</f>
        <v>2218.3199999999997</v>
      </c>
      <c r="N475" s="4">
        <f>$A475*_xlfn.NUMBERVALUE('[1]Rate Sheet'!N$172)</f>
        <v>2758.6800000000003</v>
      </c>
      <c r="O475" s="4">
        <f>$A475*_xlfn.NUMBERVALUE('[1]Rate Sheet'!O$172)</f>
        <v>1587.9</v>
      </c>
      <c r="P475" s="4">
        <f>$A475*_xlfn.NUMBERVALUE('[1]Rate Sheet'!P$172)</f>
        <v>1796.46</v>
      </c>
    </row>
    <row r="476" spans="1:16" x14ac:dyDescent="0.3">
      <c r="A476" s="2">
        <v>475</v>
      </c>
      <c r="B476" s="4">
        <f>$A476*_xlfn.NUMBERVALUE('[1]Rate Sheet'!B$172)</f>
        <v>703</v>
      </c>
      <c r="C476" s="4">
        <f>$A476*_xlfn.NUMBERVALUE('[1]Rate Sheet'!C$172)</f>
        <v>736.25</v>
      </c>
      <c r="D476" s="4">
        <f>$A476*_xlfn.NUMBERVALUE('[1]Rate Sheet'!D$172)</f>
        <v>764.75</v>
      </c>
      <c r="E476" s="4">
        <f>$A476*_xlfn.NUMBERVALUE('[1]Rate Sheet'!E$172)</f>
        <v>1287.25</v>
      </c>
      <c r="F476" s="4">
        <f>$A476*_xlfn.NUMBERVALUE('[1]Rate Sheet'!F$172)</f>
        <v>2574.5</v>
      </c>
      <c r="G476" s="4">
        <f>$A476*_xlfn.NUMBERVALUE('[1]Rate Sheet'!G$172)</f>
        <v>1315.75</v>
      </c>
      <c r="H476" s="4">
        <f>$A476*_xlfn.NUMBERVALUE('[1]Rate Sheet'!H$172)</f>
        <v>1315.75</v>
      </c>
      <c r="I476" s="4">
        <f>$A476*_xlfn.NUMBERVALUE('[1]Rate Sheet'!I$172)</f>
        <v>1534.25</v>
      </c>
      <c r="J476" s="4">
        <f>$A476*_xlfn.NUMBERVALUE('[1]Rate Sheet'!J$172)</f>
        <v>1178</v>
      </c>
      <c r="K476" s="4">
        <f>$A476*_xlfn.NUMBERVALUE('[1]Rate Sheet'!K$172)</f>
        <v>1995</v>
      </c>
      <c r="L476" s="4">
        <f>$A476*_xlfn.NUMBERVALUE('[1]Rate Sheet'!L$172)</f>
        <v>1828.75</v>
      </c>
      <c r="M476" s="4">
        <f>$A476*_xlfn.NUMBERVALUE('[1]Rate Sheet'!M$172)</f>
        <v>2223</v>
      </c>
      <c r="N476" s="4">
        <f>$A476*_xlfn.NUMBERVALUE('[1]Rate Sheet'!N$172)</f>
        <v>2764.5</v>
      </c>
      <c r="O476" s="4">
        <f>$A476*_xlfn.NUMBERVALUE('[1]Rate Sheet'!O$172)</f>
        <v>1591.25</v>
      </c>
      <c r="P476" s="4">
        <f>$A476*_xlfn.NUMBERVALUE('[1]Rate Sheet'!P$172)</f>
        <v>1800.25</v>
      </c>
    </row>
    <row r="477" spans="1:16" x14ac:dyDescent="0.3">
      <c r="A477" s="2">
        <v>476</v>
      </c>
      <c r="B477" s="4">
        <f>$A477*_xlfn.NUMBERVALUE('[1]Rate Sheet'!B$172)</f>
        <v>704.48</v>
      </c>
      <c r="C477" s="4">
        <f>$A477*_xlfn.NUMBERVALUE('[1]Rate Sheet'!C$172)</f>
        <v>737.80000000000007</v>
      </c>
      <c r="D477" s="4">
        <f>$A477*_xlfn.NUMBERVALUE('[1]Rate Sheet'!D$172)</f>
        <v>766.36</v>
      </c>
      <c r="E477" s="4">
        <f>$A477*_xlfn.NUMBERVALUE('[1]Rate Sheet'!E$172)</f>
        <v>1289.96</v>
      </c>
      <c r="F477" s="4">
        <f>$A477*_xlfn.NUMBERVALUE('[1]Rate Sheet'!F$172)</f>
        <v>2579.92</v>
      </c>
      <c r="G477" s="4">
        <f>$A477*_xlfn.NUMBERVALUE('[1]Rate Sheet'!G$172)</f>
        <v>1318.52</v>
      </c>
      <c r="H477" s="4">
        <f>$A477*_xlfn.NUMBERVALUE('[1]Rate Sheet'!H$172)</f>
        <v>1318.52</v>
      </c>
      <c r="I477" s="4">
        <f>$A477*_xlfn.NUMBERVALUE('[1]Rate Sheet'!I$172)</f>
        <v>1537.48</v>
      </c>
      <c r="J477" s="4">
        <f>$A477*_xlfn.NUMBERVALUE('[1]Rate Sheet'!J$172)</f>
        <v>1180.48</v>
      </c>
      <c r="K477" s="4">
        <f>$A477*_xlfn.NUMBERVALUE('[1]Rate Sheet'!K$172)</f>
        <v>1999.2</v>
      </c>
      <c r="L477" s="4">
        <f>$A477*_xlfn.NUMBERVALUE('[1]Rate Sheet'!L$172)</f>
        <v>1832.6000000000001</v>
      </c>
      <c r="M477" s="4">
        <f>$A477*_xlfn.NUMBERVALUE('[1]Rate Sheet'!M$172)</f>
        <v>2227.6799999999998</v>
      </c>
      <c r="N477" s="4">
        <f>$A477*_xlfn.NUMBERVALUE('[1]Rate Sheet'!N$172)</f>
        <v>2770.32</v>
      </c>
      <c r="O477" s="4">
        <f>$A477*_xlfn.NUMBERVALUE('[1]Rate Sheet'!O$172)</f>
        <v>1594.6000000000001</v>
      </c>
      <c r="P477" s="4">
        <f>$A477*_xlfn.NUMBERVALUE('[1]Rate Sheet'!P$172)</f>
        <v>1804.04</v>
      </c>
    </row>
    <row r="478" spans="1:16" x14ac:dyDescent="0.3">
      <c r="A478" s="2">
        <v>477</v>
      </c>
      <c r="B478" s="4">
        <f>$A478*_xlfn.NUMBERVALUE('[1]Rate Sheet'!B$172)</f>
        <v>705.96</v>
      </c>
      <c r="C478" s="4">
        <f>$A478*_xlfn.NUMBERVALUE('[1]Rate Sheet'!C$172)</f>
        <v>739.35</v>
      </c>
      <c r="D478" s="4">
        <f>$A478*_xlfn.NUMBERVALUE('[1]Rate Sheet'!D$172)</f>
        <v>767.97</v>
      </c>
      <c r="E478" s="4">
        <f>$A478*_xlfn.NUMBERVALUE('[1]Rate Sheet'!E$172)</f>
        <v>1292.67</v>
      </c>
      <c r="F478" s="4">
        <f>$A478*_xlfn.NUMBERVALUE('[1]Rate Sheet'!F$172)</f>
        <v>2585.34</v>
      </c>
      <c r="G478" s="4">
        <f>$A478*_xlfn.NUMBERVALUE('[1]Rate Sheet'!G$172)</f>
        <v>1321.29</v>
      </c>
      <c r="H478" s="4">
        <f>$A478*_xlfn.NUMBERVALUE('[1]Rate Sheet'!H$172)</f>
        <v>1321.29</v>
      </c>
      <c r="I478" s="4">
        <f>$A478*_xlfn.NUMBERVALUE('[1]Rate Sheet'!I$172)</f>
        <v>1540.71</v>
      </c>
      <c r="J478" s="4">
        <f>$A478*_xlfn.NUMBERVALUE('[1]Rate Sheet'!J$172)</f>
        <v>1182.96</v>
      </c>
      <c r="K478" s="4">
        <f>$A478*_xlfn.NUMBERVALUE('[1]Rate Sheet'!K$172)</f>
        <v>2003.4</v>
      </c>
      <c r="L478" s="4">
        <f>$A478*_xlfn.NUMBERVALUE('[1]Rate Sheet'!L$172)</f>
        <v>1836.45</v>
      </c>
      <c r="M478" s="4">
        <f>$A478*_xlfn.NUMBERVALUE('[1]Rate Sheet'!M$172)</f>
        <v>2232.3599999999997</v>
      </c>
      <c r="N478" s="4">
        <f>$A478*_xlfn.NUMBERVALUE('[1]Rate Sheet'!N$172)</f>
        <v>2776.1400000000003</v>
      </c>
      <c r="O478" s="4">
        <f>$A478*_xlfn.NUMBERVALUE('[1]Rate Sheet'!O$172)</f>
        <v>1597.95</v>
      </c>
      <c r="P478" s="4">
        <f>$A478*_xlfn.NUMBERVALUE('[1]Rate Sheet'!P$172)</f>
        <v>1807.83</v>
      </c>
    </row>
    <row r="479" spans="1:16" x14ac:dyDescent="0.3">
      <c r="A479" s="2">
        <v>478</v>
      </c>
      <c r="B479" s="4">
        <f>$A479*_xlfn.NUMBERVALUE('[1]Rate Sheet'!B$172)</f>
        <v>707.43999999999994</v>
      </c>
      <c r="C479" s="4">
        <f>$A479*_xlfn.NUMBERVALUE('[1]Rate Sheet'!C$172)</f>
        <v>740.9</v>
      </c>
      <c r="D479" s="4">
        <f>$A479*_xlfn.NUMBERVALUE('[1]Rate Sheet'!D$172)</f>
        <v>769.58</v>
      </c>
      <c r="E479" s="4">
        <f>$A479*_xlfn.NUMBERVALUE('[1]Rate Sheet'!E$172)</f>
        <v>1295.3799999999999</v>
      </c>
      <c r="F479" s="4">
        <f>$A479*_xlfn.NUMBERVALUE('[1]Rate Sheet'!F$172)</f>
        <v>2590.7599999999998</v>
      </c>
      <c r="G479" s="4">
        <f>$A479*_xlfn.NUMBERVALUE('[1]Rate Sheet'!G$172)</f>
        <v>1324.06</v>
      </c>
      <c r="H479" s="4">
        <f>$A479*_xlfn.NUMBERVALUE('[1]Rate Sheet'!H$172)</f>
        <v>1324.06</v>
      </c>
      <c r="I479" s="4">
        <f>$A479*_xlfn.NUMBERVALUE('[1]Rate Sheet'!I$172)</f>
        <v>1543.94</v>
      </c>
      <c r="J479" s="4">
        <f>$A479*_xlfn.NUMBERVALUE('[1]Rate Sheet'!J$172)</f>
        <v>1185.44</v>
      </c>
      <c r="K479" s="4">
        <f>$A479*_xlfn.NUMBERVALUE('[1]Rate Sheet'!K$172)</f>
        <v>2007.6000000000001</v>
      </c>
      <c r="L479" s="4">
        <f>$A479*_xlfn.NUMBERVALUE('[1]Rate Sheet'!L$172)</f>
        <v>1840.3</v>
      </c>
      <c r="M479" s="4">
        <f>$A479*_xlfn.NUMBERVALUE('[1]Rate Sheet'!M$172)</f>
        <v>2237.04</v>
      </c>
      <c r="N479" s="4">
        <f>$A479*_xlfn.NUMBERVALUE('[1]Rate Sheet'!N$172)</f>
        <v>2781.96</v>
      </c>
      <c r="O479" s="4">
        <f>$A479*_xlfn.NUMBERVALUE('[1]Rate Sheet'!O$172)</f>
        <v>1601.3</v>
      </c>
      <c r="P479" s="4">
        <f>$A479*_xlfn.NUMBERVALUE('[1]Rate Sheet'!P$172)</f>
        <v>1811.6200000000001</v>
      </c>
    </row>
    <row r="480" spans="1:16" x14ac:dyDescent="0.3">
      <c r="A480" s="2">
        <v>479</v>
      </c>
      <c r="B480" s="4">
        <f>$A480*_xlfn.NUMBERVALUE('[1]Rate Sheet'!B$172)</f>
        <v>708.92</v>
      </c>
      <c r="C480" s="4">
        <f>$A480*_xlfn.NUMBERVALUE('[1]Rate Sheet'!C$172)</f>
        <v>742.45</v>
      </c>
      <c r="D480" s="4">
        <f>$A480*_xlfn.NUMBERVALUE('[1]Rate Sheet'!D$172)</f>
        <v>771.19</v>
      </c>
      <c r="E480" s="4">
        <f>$A480*_xlfn.NUMBERVALUE('[1]Rate Sheet'!E$172)</f>
        <v>1298.0899999999999</v>
      </c>
      <c r="F480" s="4">
        <f>$A480*_xlfn.NUMBERVALUE('[1]Rate Sheet'!F$172)</f>
        <v>2596.1799999999998</v>
      </c>
      <c r="G480" s="4">
        <f>$A480*_xlfn.NUMBERVALUE('[1]Rate Sheet'!G$172)</f>
        <v>1326.83</v>
      </c>
      <c r="H480" s="4">
        <f>$A480*_xlfn.NUMBERVALUE('[1]Rate Sheet'!H$172)</f>
        <v>1326.83</v>
      </c>
      <c r="I480" s="4">
        <f>$A480*_xlfn.NUMBERVALUE('[1]Rate Sheet'!I$172)</f>
        <v>1547.17</v>
      </c>
      <c r="J480" s="4">
        <f>$A480*_xlfn.NUMBERVALUE('[1]Rate Sheet'!J$172)</f>
        <v>1187.92</v>
      </c>
      <c r="K480" s="4">
        <f>$A480*_xlfn.NUMBERVALUE('[1]Rate Sheet'!K$172)</f>
        <v>2011.8000000000002</v>
      </c>
      <c r="L480" s="4">
        <f>$A480*_xlfn.NUMBERVALUE('[1]Rate Sheet'!L$172)</f>
        <v>1844.15</v>
      </c>
      <c r="M480" s="4">
        <f>$A480*_xlfn.NUMBERVALUE('[1]Rate Sheet'!M$172)</f>
        <v>2241.7199999999998</v>
      </c>
      <c r="N480" s="4">
        <f>$A480*_xlfn.NUMBERVALUE('[1]Rate Sheet'!N$172)</f>
        <v>2787.78</v>
      </c>
      <c r="O480" s="4">
        <f>$A480*_xlfn.NUMBERVALUE('[1]Rate Sheet'!O$172)</f>
        <v>1604.65</v>
      </c>
      <c r="P480" s="4">
        <f>$A480*_xlfn.NUMBERVALUE('[1]Rate Sheet'!P$172)</f>
        <v>1815.41</v>
      </c>
    </row>
    <row r="481" spans="1:16" x14ac:dyDescent="0.3">
      <c r="A481" s="2">
        <v>480</v>
      </c>
      <c r="B481" s="4">
        <f>$A481*_xlfn.NUMBERVALUE('[1]Rate Sheet'!B$172)</f>
        <v>710.4</v>
      </c>
      <c r="C481" s="4">
        <f>$A481*_xlfn.NUMBERVALUE('[1]Rate Sheet'!C$172)</f>
        <v>744</v>
      </c>
      <c r="D481" s="4">
        <f>$A481*_xlfn.NUMBERVALUE('[1]Rate Sheet'!D$172)</f>
        <v>772.80000000000007</v>
      </c>
      <c r="E481" s="4">
        <f>$A481*_xlfn.NUMBERVALUE('[1]Rate Sheet'!E$172)</f>
        <v>1300.8</v>
      </c>
      <c r="F481" s="4">
        <f>$A481*_xlfn.NUMBERVALUE('[1]Rate Sheet'!F$172)</f>
        <v>2601.6</v>
      </c>
      <c r="G481" s="4">
        <f>$A481*_xlfn.NUMBERVALUE('[1]Rate Sheet'!G$172)</f>
        <v>1329.6</v>
      </c>
      <c r="H481" s="4">
        <f>$A481*_xlfn.NUMBERVALUE('[1]Rate Sheet'!H$172)</f>
        <v>1329.6</v>
      </c>
      <c r="I481" s="4">
        <f>$A481*_xlfn.NUMBERVALUE('[1]Rate Sheet'!I$172)</f>
        <v>1550.4</v>
      </c>
      <c r="J481" s="4">
        <f>$A481*_xlfn.NUMBERVALUE('[1]Rate Sheet'!J$172)</f>
        <v>1190.4000000000001</v>
      </c>
      <c r="K481" s="4">
        <f>$A481*_xlfn.NUMBERVALUE('[1]Rate Sheet'!K$172)</f>
        <v>2016</v>
      </c>
      <c r="L481" s="4">
        <f>$A481*_xlfn.NUMBERVALUE('[1]Rate Sheet'!L$172)</f>
        <v>1848</v>
      </c>
      <c r="M481" s="4">
        <f>$A481*_xlfn.NUMBERVALUE('[1]Rate Sheet'!M$172)</f>
        <v>2246.3999999999996</v>
      </c>
      <c r="N481" s="4">
        <f>$A481*_xlfn.NUMBERVALUE('[1]Rate Sheet'!N$172)</f>
        <v>2793.6000000000004</v>
      </c>
      <c r="O481" s="4">
        <f>$A481*_xlfn.NUMBERVALUE('[1]Rate Sheet'!O$172)</f>
        <v>1608</v>
      </c>
      <c r="P481" s="4">
        <f>$A481*_xlfn.NUMBERVALUE('[1]Rate Sheet'!P$172)</f>
        <v>1819.2</v>
      </c>
    </row>
    <row r="482" spans="1:16" x14ac:dyDescent="0.3">
      <c r="A482" s="2">
        <v>481</v>
      </c>
      <c r="B482" s="4">
        <f>$A482*_xlfn.NUMBERVALUE('[1]Rate Sheet'!B$172)</f>
        <v>711.88</v>
      </c>
      <c r="C482" s="4">
        <f>$A482*_xlfn.NUMBERVALUE('[1]Rate Sheet'!C$172)</f>
        <v>745.55000000000007</v>
      </c>
      <c r="D482" s="4">
        <f>$A482*_xlfn.NUMBERVALUE('[1]Rate Sheet'!D$172)</f>
        <v>774.41000000000008</v>
      </c>
      <c r="E482" s="4">
        <f>$A482*_xlfn.NUMBERVALUE('[1]Rate Sheet'!E$172)</f>
        <v>1303.51</v>
      </c>
      <c r="F482" s="4">
        <f>$A482*_xlfn.NUMBERVALUE('[1]Rate Sheet'!F$172)</f>
        <v>2607.02</v>
      </c>
      <c r="G482" s="4">
        <f>$A482*_xlfn.NUMBERVALUE('[1]Rate Sheet'!G$172)</f>
        <v>1332.3700000000001</v>
      </c>
      <c r="H482" s="4">
        <f>$A482*_xlfn.NUMBERVALUE('[1]Rate Sheet'!H$172)</f>
        <v>1332.3700000000001</v>
      </c>
      <c r="I482" s="4">
        <f>$A482*_xlfn.NUMBERVALUE('[1]Rate Sheet'!I$172)</f>
        <v>1553.6299999999999</v>
      </c>
      <c r="J482" s="4">
        <f>$A482*_xlfn.NUMBERVALUE('[1]Rate Sheet'!J$172)</f>
        <v>1192.8799999999999</v>
      </c>
      <c r="K482" s="4">
        <f>$A482*_xlfn.NUMBERVALUE('[1]Rate Sheet'!K$172)</f>
        <v>2020.2</v>
      </c>
      <c r="L482" s="4">
        <f>$A482*_xlfn.NUMBERVALUE('[1]Rate Sheet'!L$172)</f>
        <v>1851.8500000000001</v>
      </c>
      <c r="M482" s="4">
        <f>$A482*_xlfn.NUMBERVALUE('[1]Rate Sheet'!M$172)</f>
        <v>2251.08</v>
      </c>
      <c r="N482" s="4">
        <f>$A482*_xlfn.NUMBERVALUE('[1]Rate Sheet'!N$172)</f>
        <v>2799.42</v>
      </c>
      <c r="O482" s="4">
        <f>$A482*_xlfn.NUMBERVALUE('[1]Rate Sheet'!O$172)</f>
        <v>1611.3500000000001</v>
      </c>
      <c r="P482" s="4">
        <f>$A482*_xlfn.NUMBERVALUE('[1]Rate Sheet'!P$172)</f>
        <v>1822.99</v>
      </c>
    </row>
    <row r="483" spans="1:16" x14ac:dyDescent="0.3">
      <c r="A483" s="2">
        <v>482</v>
      </c>
      <c r="B483" s="4">
        <f>$A483*_xlfn.NUMBERVALUE('[1]Rate Sheet'!B$172)</f>
        <v>713.36</v>
      </c>
      <c r="C483" s="4">
        <f>$A483*_xlfn.NUMBERVALUE('[1]Rate Sheet'!C$172)</f>
        <v>747.1</v>
      </c>
      <c r="D483" s="4">
        <f>$A483*_xlfn.NUMBERVALUE('[1]Rate Sheet'!D$172)</f>
        <v>776.0200000000001</v>
      </c>
      <c r="E483" s="4">
        <f>$A483*_xlfn.NUMBERVALUE('[1]Rate Sheet'!E$172)</f>
        <v>1306.22</v>
      </c>
      <c r="F483" s="4">
        <f>$A483*_xlfn.NUMBERVALUE('[1]Rate Sheet'!F$172)</f>
        <v>2612.44</v>
      </c>
      <c r="G483" s="4">
        <f>$A483*_xlfn.NUMBERVALUE('[1]Rate Sheet'!G$172)</f>
        <v>1335.14</v>
      </c>
      <c r="H483" s="4">
        <f>$A483*_xlfn.NUMBERVALUE('[1]Rate Sheet'!H$172)</f>
        <v>1335.14</v>
      </c>
      <c r="I483" s="4">
        <f>$A483*_xlfn.NUMBERVALUE('[1]Rate Sheet'!I$172)</f>
        <v>1556.86</v>
      </c>
      <c r="J483" s="4">
        <f>$A483*_xlfn.NUMBERVALUE('[1]Rate Sheet'!J$172)</f>
        <v>1195.3599999999999</v>
      </c>
      <c r="K483" s="4">
        <f>$A483*_xlfn.NUMBERVALUE('[1]Rate Sheet'!K$172)</f>
        <v>2024.4</v>
      </c>
      <c r="L483" s="4">
        <f>$A483*_xlfn.NUMBERVALUE('[1]Rate Sheet'!L$172)</f>
        <v>1855.7</v>
      </c>
      <c r="M483" s="4">
        <f>$A483*_xlfn.NUMBERVALUE('[1]Rate Sheet'!M$172)</f>
        <v>2255.7599999999998</v>
      </c>
      <c r="N483" s="4">
        <f>$A483*_xlfn.NUMBERVALUE('[1]Rate Sheet'!N$172)</f>
        <v>2805.2400000000002</v>
      </c>
      <c r="O483" s="4">
        <f>$A483*_xlfn.NUMBERVALUE('[1]Rate Sheet'!O$172)</f>
        <v>1614.7</v>
      </c>
      <c r="P483" s="4">
        <f>$A483*_xlfn.NUMBERVALUE('[1]Rate Sheet'!P$172)</f>
        <v>1826.78</v>
      </c>
    </row>
    <row r="484" spans="1:16" x14ac:dyDescent="0.3">
      <c r="A484" s="2">
        <v>483</v>
      </c>
      <c r="B484" s="4">
        <f>$A484*_xlfn.NUMBERVALUE('[1]Rate Sheet'!B$172)</f>
        <v>714.84</v>
      </c>
      <c r="C484" s="4">
        <f>$A484*_xlfn.NUMBERVALUE('[1]Rate Sheet'!C$172)</f>
        <v>748.65</v>
      </c>
      <c r="D484" s="4">
        <f>$A484*_xlfn.NUMBERVALUE('[1]Rate Sheet'!D$172)</f>
        <v>777.63</v>
      </c>
      <c r="E484" s="4">
        <f>$A484*_xlfn.NUMBERVALUE('[1]Rate Sheet'!E$172)</f>
        <v>1308.93</v>
      </c>
      <c r="F484" s="4">
        <f>$A484*_xlfn.NUMBERVALUE('[1]Rate Sheet'!F$172)</f>
        <v>2617.86</v>
      </c>
      <c r="G484" s="4">
        <f>$A484*_xlfn.NUMBERVALUE('[1]Rate Sheet'!G$172)</f>
        <v>1337.91</v>
      </c>
      <c r="H484" s="4">
        <f>$A484*_xlfn.NUMBERVALUE('[1]Rate Sheet'!H$172)</f>
        <v>1337.91</v>
      </c>
      <c r="I484" s="4">
        <f>$A484*_xlfn.NUMBERVALUE('[1]Rate Sheet'!I$172)</f>
        <v>1560.09</v>
      </c>
      <c r="J484" s="4">
        <f>$A484*_xlfn.NUMBERVALUE('[1]Rate Sheet'!J$172)</f>
        <v>1197.8399999999999</v>
      </c>
      <c r="K484" s="4">
        <f>$A484*_xlfn.NUMBERVALUE('[1]Rate Sheet'!K$172)</f>
        <v>2028.6000000000001</v>
      </c>
      <c r="L484" s="4">
        <f>$A484*_xlfn.NUMBERVALUE('[1]Rate Sheet'!L$172)</f>
        <v>1859.55</v>
      </c>
      <c r="M484" s="4">
        <f>$A484*_xlfn.NUMBERVALUE('[1]Rate Sheet'!M$172)</f>
        <v>2260.44</v>
      </c>
      <c r="N484" s="4">
        <f>$A484*_xlfn.NUMBERVALUE('[1]Rate Sheet'!N$172)</f>
        <v>2811.06</v>
      </c>
      <c r="O484" s="4">
        <f>$A484*_xlfn.NUMBERVALUE('[1]Rate Sheet'!O$172)</f>
        <v>1618.05</v>
      </c>
      <c r="P484" s="4">
        <f>$A484*_xlfn.NUMBERVALUE('[1]Rate Sheet'!P$172)</f>
        <v>1830.57</v>
      </c>
    </row>
    <row r="485" spans="1:16" x14ac:dyDescent="0.3">
      <c r="A485" s="2">
        <v>484</v>
      </c>
      <c r="B485" s="4">
        <f>$A485*_xlfn.NUMBERVALUE('[1]Rate Sheet'!B$172)</f>
        <v>716.31999999999994</v>
      </c>
      <c r="C485" s="4">
        <f>$A485*_xlfn.NUMBERVALUE('[1]Rate Sheet'!C$172)</f>
        <v>750.2</v>
      </c>
      <c r="D485" s="4">
        <f>$A485*_xlfn.NUMBERVALUE('[1]Rate Sheet'!D$172)</f>
        <v>779.24</v>
      </c>
      <c r="E485" s="4">
        <f>$A485*_xlfn.NUMBERVALUE('[1]Rate Sheet'!E$172)</f>
        <v>1311.6399999999999</v>
      </c>
      <c r="F485" s="4">
        <f>$A485*_xlfn.NUMBERVALUE('[1]Rate Sheet'!F$172)</f>
        <v>2623.2799999999997</v>
      </c>
      <c r="G485" s="4">
        <f>$A485*_xlfn.NUMBERVALUE('[1]Rate Sheet'!G$172)</f>
        <v>1340.68</v>
      </c>
      <c r="H485" s="4">
        <f>$A485*_xlfn.NUMBERVALUE('[1]Rate Sheet'!H$172)</f>
        <v>1340.68</v>
      </c>
      <c r="I485" s="4">
        <f>$A485*_xlfn.NUMBERVALUE('[1]Rate Sheet'!I$172)</f>
        <v>1563.32</v>
      </c>
      <c r="J485" s="4">
        <f>$A485*_xlfn.NUMBERVALUE('[1]Rate Sheet'!J$172)</f>
        <v>1200.32</v>
      </c>
      <c r="K485" s="4">
        <f>$A485*_xlfn.NUMBERVALUE('[1]Rate Sheet'!K$172)</f>
        <v>2032.8000000000002</v>
      </c>
      <c r="L485" s="4">
        <f>$A485*_xlfn.NUMBERVALUE('[1]Rate Sheet'!L$172)</f>
        <v>1863.4</v>
      </c>
      <c r="M485" s="4">
        <f>$A485*_xlfn.NUMBERVALUE('[1]Rate Sheet'!M$172)</f>
        <v>2265.12</v>
      </c>
      <c r="N485" s="4">
        <f>$A485*_xlfn.NUMBERVALUE('[1]Rate Sheet'!N$172)</f>
        <v>2816.88</v>
      </c>
      <c r="O485" s="4">
        <f>$A485*_xlfn.NUMBERVALUE('[1]Rate Sheet'!O$172)</f>
        <v>1621.4</v>
      </c>
      <c r="P485" s="4">
        <f>$A485*_xlfn.NUMBERVALUE('[1]Rate Sheet'!P$172)</f>
        <v>1834.3600000000001</v>
      </c>
    </row>
    <row r="486" spans="1:16" x14ac:dyDescent="0.3">
      <c r="A486" s="2">
        <v>485</v>
      </c>
      <c r="B486" s="4">
        <f>$A486*_xlfn.NUMBERVALUE('[1]Rate Sheet'!B$172)</f>
        <v>717.8</v>
      </c>
      <c r="C486" s="4">
        <f>$A486*_xlfn.NUMBERVALUE('[1]Rate Sheet'!C$172)</f>
        <v>751.75</v>
      </c>
      <c r="D486" s="4">
        <f>$A486*_xlfn.NUMBERVALUE('[1]Rate Sheet'!D$172)</f>
        <v>780.85</v>
      </c>
      <c r="E486" s="4">
        <f>$A486*_xlfn.NUMBERVALUE('[1]Rate Sheet'!E$172)</f>
        <v>1314.35</v>
      </c>
      <c r="F486" s="4">
        <f>$A486*_xlfn.NUMBERVALUE('[1]Rate Sheet'!F$172)</f>
        <v>2628.7</v>
      </c>
      <c r="G486" s="4">
        <f>$A486*_xlfn.NUMBERVALUE('[1]Rate Sheet'!G$172)</f>
        <v>1343.45</v>
      </c>
      <c r="H486" s="4">
        <f>$A486*_xlfn.NUMBERVALUE('[1]Rate Sheet'!H$172)</f>
        <v>1343.45</v>
      </c>
      <c r="I486" s="4">
        <f>$A486*_xlfn.NUMBERVALUE('[1]Rate Sheet'!I$172)</f>
        <v>1566.55</v>
      </c>
      <c r="J486" s="4">
        <f>$A486*_xlfn.NUMBERVALUE('[1]Rate Sheet'!J$172)</f>
        <v>1202.8</v>
      </c>
      <c r="K486" s="4">
        <f>$A486*_xlfn.NUMBERVALUE('[1]Rate Sheet'!K$172)</f>
        <v>2037</v>
      </c>
      <c r="L486" s="4">
        <f>$A486*_xlfn.NUMBERVALUE('[1]Rate Sheet'!L$172)</f>
        <v>1867.25</v>
      </c>
      <c r="M486" s="4">
        <f>$A486*_xlfn.NUMBERVALUE('[1]Rate Sheet'!M$172)</f>
        <v>2269.7999999999997</v>
      </c>
      <c r="N486" s="4">
        <f>$A486*_xlfn.NUMBERVALUE('[1]Rate Sheet'!N$172)</f>
        <v>2822.7000000000003</v>
      </c>
      <c r="O486" s="4">
        <f>$A486*_xlfn.NUMBERVALUE('[1]Rate Sheet'!O$172)</f>
        <v>1624.75</v>
      </c>
      <c r="P486" s="4">
        <f>$A486*_xlfn.NUMBERVALUE('[1]Rate Sheet'!P$172)</f>
        <v>1838.15</v>
      </c>
    </row>
    <row r="487" spans="1:16" x14ac:dyDescent="0.3">
      <c r="A487" s="2">
        <v>486</v>
      </c>
      <c r="B487" s="4">
        <f>$A487*_xlfn.NUMBERVALUE('[1]Rate Sheet'!B$172)</f>
        <v>719.28</v>
      </c>
      <c r="C487" s="4">
        <f>$A487*_xlfn.NUMBERVALUE('[1]Rate Sheet'!C$172)</f>
        <v>753.30000000000007</v>
      </c>
      <c r="D487" s="4">
        <f>$A487*_xlfn.NUMBERVALUE('[1]Rate Sheet'!D$172)</f>
        <v>782.46</v>
      </c>
      <c r="E487" s="4">
        <f>$A487*_xlfn.NUMBERVALUE('[1]Rate Sheet'!E$172)</f>
        <v>1317.06</v>
      </c>
      <c r="F487" s="4">
        <f>$A487*_xlfn.NUMBERVALUE('[1]Rate Sheet'!F$172)</f>
        <v>2634.12</v>
      </c>
      <c r="G487" s="4">
        <f>$A487*_xlfn.NUMBERVALUE('[1]Rate Sheet'!G$172)</f>
        <v>1346.22</v>
      </c>
      <c r="H487" s="4">
        <f>$A487*_xlfn.NUMBERVALUE('[1]Rate Sheet'!H$172)</f>
        <v>1346.22</v>
      </c>
      <c r="I487" s="4">
        <f>$A487*_xlfn.NUMBERVALUE('[1]Rate Sheet'!I$172)</f>
        <v>1569.78</v>
      </c>
      <c r="J487" s="4">
        <f>$A487*_xlfn.NUMBERVALUE('[1]Rate Sheet'!J$172)</f>
        <v>1205.28</v>
      </c>
      <c r="K487" s="4">
        <f>$A487*_xlfn.NUMBERVALUE('[1]Rate Sheet'!K$172)</f>
        <v>2041.2</v>
      </c>
      <c r="L487" s="4">
        <f>$A487*_xlfn.NUMBERVALUE('[1]Rate Sheet'!L$172)</f>
        <v>1871.1000000000001</v>
      </c>
      <c r="M487" s="4">
        <f>$A487*_xlfn.NUMBERVALUE('[1]Rate Sheet'!M$172)</f>
        <v>2274.48</v>
      </c>
      <c r="N487" s="4">
        <f>$A487*_xlfn.NUMBERVALUE('[1]Rate Sheet'!N$172)</f>
        <v>2828.52</v>
      </c>
      <c r="O487" s="4">
        <f>$A487*_xlfn.NUMBERVALUE('[1]Rate Sheet'!O$172)</f>
        <v>1628.1000000000001</v>
      </c>
      <c r="P487" s="4">
        <f>$A487*_xlfn.NUMBERVALUE('[1]Rate Sheet'!P$172)</f>
        <v>1841.94</v>
      </c>
    </row>
    <row r="488" spans="1:16" x14ac:dyDescent="0.3">
      <c r="A488" s="2">
        <v>487</v>
      </c>
      <c r="B488" s="4">
        <f>$A488*_xlfn.NUMBERVALUE('[1]Rate Sheet'!B$172)</f>
        <v>720.76</v>
      </c>
      <c r="C488" s="4">
        <f>$A488*_xlfn.NUMBERVALUE('[1]Rate Sheet'!C$172)</f>
        <v>754.85</v>
      </c>
      <c r="D488" s="4">
        <f>$A488*_xlfn.NUMBERVALUE('[1]Rate Sheet'!D$172)</f>
        <v>784.07</v>
      </c>
      <c r="E488" s="4">
        <f>$A488*_xlfn.NUMBERVALUE('[1]Rate Sheet'!E$172)</f>
        <v>1319.77</v>
      </c>
      <c r="F488" s="4">
        <f>$A488*_xlfn.NUMBERVALUE('[1]Rate Sheet'!F$172)</f>
        <v>2639.54</v>
      </c>
      <c r="G488" s="4">
        <f>$A488*_xlfn.NUMBERVALUE('[1]Rate Sheet'!G$172)</f>
        <v>1348.99</v>
      </c>
      <c r="H488" s="4">
        <f>$A488*_xlfn.NUMBERVALUE('[1]Rate Sheet'!H$172)</f>
        <v>1348.99</v>
      </c>
      <c r="I488" s="4">
        <f>$A488*_xlfn.NUMBERVALUE('[1]Rate Sheet'!I$172)</f>
        <v>1573.01</v>
      </c>
      <c r="J488" s="4">
        <f>$A488*_xlfn.NUMBERVALUE('[1]Rate Sheet'!J$172)</f>
        <v>1207.76</v>
      </c>
      <c r="K488" s="4">
        <f>$A488*_xlfn.NUMBERVALUE('[1]Rate Sheet'!K$172)</f>
        <v>2045.4</v>
      </c>
      <c r="L488" s="4">
        <f>$A488*_xlfn.NUMBERVALUE('[1]Rate Sheet'!L$172)</f>
        <v>1874.95</v>
      </c>
      <c r="M488" s="4">
        <f>$A488*_xlfn.NUMBERVALUE('[1]Rate Sheet'!M$172)</f>
        <v>2279.16</v>
      </c>
      <c r="N488" s="4">
        <f>$A488*_xlfn.NUMBERVALUE('[1]Rate Sheet'!N$172)</f>
        <v>2834.34</v>
      </c>
      <c r="O488" s="4">
        <f>$A488*_xlfn.NUMBERVALUE('[1]Rate Sheet'!O$172)</f>
        <v>1631.45</v>
      </c>
      <c r="P488" s="4">
        <f>$A488*_xlfn.NUMBERVALUE('[1]Rate Sheet'!P$172)</f>
        <v>1845.73</v>
      </c>
    </row>
    <row r="489" spans="1:16" x14ac:dyDescent="0.3">
      <c r="A489" s="2">
        <v>488</v>
      </c>
      <c r="B489" s="4">
        <f>$A489*_xlfn.NUMBERVALUE('[1]Rate Sheet'!B$172)</f>
        <v>722.24</v>
      </c>
      <c r="C489" s="4">
        <f>$A489*_xlfn.NUMBERVALUE('[1]Rate Sheet'!C$172)</f>
        <v>756.4</v>
      </c>
      <c r="D489" s="4">
        <f>$A489*_xlfn.NUMBERVALUE('[1]Rate Sheet'!D$172)</f>
        <v>785.68000000000006</v>
      </c>
      <c r="E489" s="4">
        <f>$A489*_xlfn.NUMBERVALUE('[1]Rate Sheet'!E$172)</f>
        <v>1322.48</v>
      </c>
      <c r="F489" s="4">
        <f>$A489*_xlfn.NUMBERVALUE('[1]Rate Sheet'!F$172)</f>
        <v>2644.96</v>
      </c>
      <c r="G489" s="4">
        <f>$A489*_xlfn.NUMBERVALUE('[1]Rate Sheet'!G$172)</f>
        <v>1351.76</v>
      </c>
      <c r="H489" s="4">
        <f>$A489*_xlfn.NUMBERVALUE('[1]Rate Sheet'!H$172)</f>
        <v>1351.76</v>
      </c>
      <c r="I489" s="4">
        <f>$A489*_xlfn.NUMBERVALUE('[1]Rate Sheet'!I$172)</f>
        <v>1576.24</v>
      </c>
      <c r="J489" s="4">
        <f>$A489*_xlfn.NUMBERVALUE('[1]Rate Sheet'!J$172)</f>
        <v>1210.24</v>
      </c>
      <c r="K489" s="4">
        <f>$A489*_xlfn.NUMBERVALUE('[1]Rate Sheet'!K$172)</f>
        <v>2049.6</v>
      </c>
      <c r="L489" s="4">
        <f>$A489*_xlfn.NUMBERVALUE('[1]Rate Sheet'!L$172)</f>
        <v>1878.8</v>
      </c>
      <c r="M489" s="4">
        <f>$A489*_xlfn.NUMBERVALUE('[1]Rate Sheet'!M$172)</f>
        <v>2283.8399999999997</v>
      </c>
      <c r="N489" s="4">
        <f>$A489*_xlfn.NUMBERVALUE('[1]Rate Sheet'!N$172)</f>
        <v>2840.1600000000003</v>
      </c>
      <c r="O489" s="4">
        <f>$A489*_xlfn.NUMBERVALUE('[1]Rate Sheet'!O$172)</f>
        <v>1634.8</v>
      </c>
      <c r="P489" s="4">
        <f>$A489*_xlfn.NUMBERVALUE('[1]Rate Sheet'!P$172)</f>
        <v>1849.52</v>
      </c>
    </row>
    <row r="490" spans="1:16" x14ac:dyDescent="0.3">
      <c r="A490" s="2">
        <v>489</v>
      </c>
      <c r="B490" s="4">
        <f>$A490*_xlfn.NUMBERVALUE('[1]Rate Sheet'!B$172)</f>
        <v>723.72</v>
      </c>
      <c r="C490" s="4">
        <f>$A490*_xlfn.NUMBERVALUE('[1]Rate Sheet'!C$172)</f>
        <v>757.95</v>
      </c>
      <c r="D490" s="4">
        <f>$A490*_xlfn.NUMBERVALUE('[1]Rate Sheet'!D$172)</f>
        <v>787.29000000000008</v>
      </c>
      <c r="E490" s="4">
        <f>$A490*_xlfn.NUMBERVALUE('[1]Rate Sheet'!E$172)</f>
        <v>1325.19</v>
      </c>
      <c r="F490" s="4">
        <f>$A490*_xlfn.NUMBERVALUE('[1]Rate Sheet'!F$172)</f>
        <v>2650.38</v>
      </c>
      <c r="G490" s="4">
        <f>$A490*_xlfn.NUMBERVALUE('[1]Rate Sheet'!G$172)</f>
        <v>1354.53</v>
      </c>
      <c r="H490" s="4">
        <f>$A490*_xlfn.NUMBERVALUE('[1]Rate Sheet'!H$172)</f>
        <v>1354.53</v>
      </c>
      <c r="I490" s="4">
        <f>$A490*_xlfn.NUMBERVALUE('[1]Rate Sheet'!I$172)</f>
        <v>1579.47</v>
      </c>
      <c r="J490" s="4">
        <f>$A490*_xlfn.NUMBERVALUE('[1]Rate Sheet'!J$172)</f>
        <v>1212.72</v>
      </c>
      <c r="K490" s="4">
        <f>$A490*_xlfn.NUMBERVALUE('[1]Rate Sheet'!K$172)</f>
        <v>2053.8000000000002</v>
      </c>
      <c r="L490" s="4">
        <f>$A490*_xlfn.NUMBERVALUE('[1]Rate Sheet'!L$172)</f>
        <v>1882.65</v>
      </c>
      <c r="M490" s="4">
        <f>$A490*_xlfn.NUMBERVALUE('[1]Rate Sheet'!M$172)</f>
        <v>2288.52</v>
      </c>
      <c r="N490" s="4">
        <f>$A490*_xlfn.NUMBERVALUE('[1]Rate Sheet'!N$172)</f>
        <v>2845.98</v>
      </c>
      <c r="O490" s="4">
        <f>$A490*_xlfn.NUMBERVALUE('[1]Rate Sheet'!O$172)</f>
        <v>1638.15</v>
      </c>
      <c r="P490" s="4">
        <f>$A490*_xlfn.NUMBERVALUE('[1]Rate Sheet'!P$172)</f>
        <v>1853.31</v>
      </c>
    </row>
    <row r="491" spans="1:16" x14ac:dyDescent="0.3">
      <c r="A491" s="2">
        <v>490</v>
      </c>
      <c r="B491" s="4">
        <f>$A491*_xlfn.NUMBERVALUE('[1]Rate Sheet'!B$172)</f>
        <v>725.2</v>
      </c>
      <c r="C491" s="4">
        <f>$A491*_xlfn.NUMBERVALUE('[1]Rate Sheet'!C$172)</f>
        <v>759.5</v>
      </c>
      <c r="D491" s="4">
        <f>$A491*_xlfn.NUMBERVALUE('[1]Rate Sheet'!D$172)</f>
        <v>788.90000000000009</v>
      </c>
      <c r="E491" s="4">
        <f>$A491*_xlfn.NUMBERVALUE('[1]Rate Sheet'!E$172)</f>
        <v>1327.9</v>
      </c>
      <c r="F491" s="4">
        <f>$A491*_xlfn.NUMBERVALUE('[1]Rate Sheet'!F$172)</f>
        <v>2655.8</v>
      </c>
      <c r="G491" s="4">
        <f>$A491*_xlfn.NUMBERVALUE('[1]Rate Sheet'!G$172)</f>
        <v>1357.3</v>
      </c>
      <c r="H491" s="4">
        <f>$A491*_xlfn.NUMBERVALUE('[1]Rate Sheet'!H$172)</f>
        <v>1357.3</v>
      </c>
      <c r="I491" s="4">
        <f>$A491*_xlfn.NUMBERVALUE('[1]Rate Sheet'!I$172)</f>
        <v>1582.7</v>
      </c>
      <c r="J491" s="4">
        <f>$A491*_xlfn.NUMBERVALUE('[1]Rate Sheet'!J$172)</f>
        <v>1215.2</v>
      </c>
      <c r="K491" s="4">
        <f>$A491*_xlfn.NUMBERVALUE('[1]Rate Sheet'!K$172)</f>
        <v>2058</v>
      </c>
      <c r="L491" s="4">
        <f>$A491*_xlfn.NUMBERVALUE('[1]Rate Sheet'!L$172)</f>
        <v>1886.5</v>
      </c>
      <c r="M491" s="4">
        <f>$A491*_xlfn.NUMBERVALUE('[1]Rate Sheet'!M$172)</f>
        <v>2293.1999999999998</v>
      </c>
      <c r="N491" s="4">
        <f>$A491*_xlfn.NUMBERVALUE('[1]Rate Sheet'!N$172)</f>
        <v>2851.8</v>
      </c>
      <c r="O491" s="4">
        <f>$A491*_xlfn.NUMBERVALUE('[1]Rate Sheet'!O$172)</f>
        <v>1641.5</v>
      </c>
      <c r="P491" s="4">
        <f>$A491*_xlfn.NUMBERVALUE('[1]Rate Sheet'!P$172)</f>
        <v>1857.1</v>
      </c>
    </row>
    <row r="492" spans="1:16" x14ac:dyDescent="0.3">
      <c r="A492" s="2">
        <v>491</v>
      </c>
      <c r="B492" s="4">
        <f>$A492*_xlfn.NUMBERVALUE('[1]Rate Sheet'!B$172)</f>
        <v>726.68</v>
      </c>
      <c r="C492" s="4">
        <f>$A492*_xlfn.NUMBERVALUE('[1]Rate Sheet'!C$172)</f>
        <v>761.05000000000007</v>
      </c>
      <c r="D492" s="4">
        <f>$A492*_xlfn.NUMBERVALUE('[1]Rate Sheet'!D$172)</f>
        <v>790.5100000000001</v>
      </c>
      <c r="E492" s="4">
        <f>$A492*_xlfn.NUMBERVALUE('[1]Rate Sheet'!E$172)</f>
        <v>1330.61</v>
      </c>
      <c r="F492" s="4">
        <f>$A492*_xlfn.NUMBERVALUE('[1]Rate Sheet'!F$172)</f>
        <v>2661.22</v>
      </c>
      <c r="G492" s="4">
        <f>$A492*_xlfn.NUMBERVALUE('[1]Rate Sheet'!G$172)</f>
        <v>1360.07</v>
      </c>
      <c r="H492" s="4">
        <f>$A492*_xlfn.NUMBERVALUE('[1]Rate Sheet'!H$172)</f>
        <v>1360.07</v>
      </c>
      <c r="I492" s="4">
        <f>$A492*_xlfn.NUMBERVALUE('[1]Rate Sheet'!I$172)</f>
        <v>1585.93</v>
      </c>
      <c r="J492" s="4">
        <f>$A492*_xlfn.NUMBERVALUE('[1]Rate Sheet'!J$172)</f>
        <v>1217.68</v>
      </c>
      <c r="K492" s="4">
        <f>$A492*_xlfn.NUMBERVALUE('[1]Rate Sheet'!K$172)</f>
        <v>2062.2000000000003</v>
      </c>
      <c r="L492" s="4">
        <f>$A492*_xlfn.NUMBERVALUE('[1]Rate Sheet'!L$172)</f>
        <v>1890.3500000000001</v>
      </c>
      <c r="M492" s="4">
        <f>$A492*_xlfn.NUMBERVALUE('[1]Rate Sheet'!M$172)</f>
        <v>2297.8799999999997</v>
      </c>
      <c r="N492" s="4">
        <f>$A492*_xlfn.NUMBERVALUE('[1]Rate Sheet'!N$172)</f>
        <v>2857.6200000000003</v>
      </c>
      <c r="O492" s="4">
        <f>$A492*_xlfn.NUMBERVALUE('[1]Rate Sheet'!O$172)</f>
        <v>1644.8500000000001</v>
      </c>
      <c r="P492" s="4">
        <f>$A492*_xlfn.NUMBERVALUE('[1]Rate Sheet'!P$172)</f>
        <v>1860.89</v>
      </c>
    </row>
    <row r="493" spans="1:16" x14ac:dyDescent="0.3">
      <c r="A493" s="2">
        <v>492</v>
      </c>
      <c r="B493" s="4">
        <f>$A493*_xlfn.NUMBERVALUE('[1]Rate Sheet'!B$172)</f>
        <v>728.16</v>
      </c>
      <c r="C493" s="4">
        <f>$A493*_xlfn.NUMBERVALUE('[1]Rate Sheet'!C$172)</f>
        <v>762.6</v>
      </c>
      <c r="D493" s="4">
        <f>$A493*_xlfn.NUMBERVALUE('[1]Rate Sheet'!D$172)</f>
        <v>792.12</v>
      </c>
      <c r="E493" s="4">
        <f>$A493*_xlfn.NUMBERVALUE('[1]Rate Sheet'!E$172)</f>
        <v>1333.32</v>
      </c>
      <c r="F493" s="4">
        <f>$A493*_xlfn.NUMBERVALUE('[1]Rate Sheet'!F$172)</f>
        <v>2666.64</v>
      </c>
      <c r="G493" s="4">
        <f>$A493*_xlfn.NUMBERVALUE('[1]Rate Sheet'!G$172)</f>
        <v>1362.84</v>
      </c>
      <c r="H493" s="4">
        <f>$A493*_xlfn.NUMBERVALUE('[1]Rate Sheet'!H$172)</f>
        <v>1362.84</v>
      </c>
      <c r="I493" s="4">
        <f>$A493*_xlfn.NUMBERVALUE('[1]Rate Sheet'!I$172)</f>
        <v>1589.16</v>
      </c>
      <c r="J493" s="4">
        <f>$A493*_xlfn.NUMBERVALUE('[1]Rate Sheet'!J$172)</f>
        <v>1220.1600000000001</v>
      </c>
      <c r="K493" s="4">
        <f>$A493*_xlfn.NUMBERVALUE('[1]Rate Sheet'!K$172)</f>
        <v>2066.4</v>
      </c>
      <c r="L493" s="4">
        <f>$A493*_xlfn.NUMBERVALUE('[1]Rate Sheet'!L$172)</f>
        <v>1894.2</v>
      </c>
      <c r="M493" s="4">
        <f>$A493*_xlfn.NUMBERVALUE('[1]Rate Sheet'!M$172)</f>
        <v>2302.56</v>
      </c>
      <c r="N493" s="4">
        <f>$A493*_xlfn.NUMBERVALUE('[1]Rate Sheet'!N$172)</f>
        <v>2863.44</v>
      </c>
      <c r="O493" s="4">
        <f>$A493*_xlfn.NUMBERVALUE('[1]Rate Sheet'!O$172)</f>
        <v>1648.2</v>
      </c>
      <c r="P493" s="4">
        <f>$A493*_xlfn.NUMBERVALUE('[1]Rate Sheet'!P$172)</f>
        <v>1864.68</v>
      </c>
    </row>
    <row r="494" spans="1:16" x14ac:dyDescent="0.3">
      <c r="A494" s="2">
        <v>493</v>
      </c>
      <c r="B494" s="4">
        <f>$A494*_xlfn.NUMBERVALUE('[1]Rate Sheet'!B$172)</f>
        <v>729.64</v>
      </c>
      <c r="C494" s="4">
        <f>$A494*_xlfn.NUMBERVALUE('[1]Rate Sheet'!C$172)</f>
        <v>764.15</v>
      </c>
      <c r="D494" s="4">
        <f>$A494*_xlfn.NUMBERVALUE('[1]Rate Sheet'!D$172)</f>
        <v>793.73</v>
      </c>
      <c r="E494" s="4">
        <f>$A494*_xlfn.NUMBERVALUE('[1]Rate Sheet'!E$172)</f>
        <v>1336.03</v>
      </c>
      <c r="F494" s="4">
        <f>$A494*_xlfn.NUMBERVALUE('[1]Rate Sheet'!F$172)</f>
        <v>2672.06</v>
      </c>
      <c r="G494" s="4">
        <f>$A494*_xlfn.NUMBERVALUE('[1]Rate Sheet'!G$172)</f>
        <v>1365.61</v>
      </c>
      <c r="H494" s="4">
        <f>$A494*_xlfn.NUMBERVALUE('[1]Rate Sheet'!H$172)</f>
        <v>1365.61</v>
      </c>
      <c r="I494" s="4">
        <f>$A494*_xlfn.NUMBERVALUE('[1]Rate Sheet'!I$172)</f>
        <v>1592.39</v>
      </c>
      <c r="J494" s="4">
        <f>$A494*_xlfn.NUMBERVALUE('[1]Rate Sheet'!J$172)</f>
        <v>1222.6400000000001</v>
      </c>
      <c r="K494" s="4">
        <f>$A494*_xlfn.NUMBERVALUE('[1]Rate Sheet'!K$172)</f>
        <v>2070.6</v>
      </c>
      <c r="L494" s="4">
        <f>$A494*_xlfn.NUMBERVALUE('[1]Rate Sheet'!L$172)</f>
        <v>1898.05</v>
      </c>
      <c r="M494" s="4">
        <f>$A494*_xlfn.NUMBERVALUE('[1]Rate Sheet'!M$172)</f>
        <v>2307.2399999999998</v>
      </c>
      <c r="N494" s="4">
        <f>$A494*_xlfn.NUMBERVALUE('[1]Rate Sheet'!N$172)</f>
        <v>2869.26</v>
      </c>
      <c r="O494" s="4">
        <f>$A494*_xlfn.NUMBERVALUE('[1]Rate Sheet'!O$172)</f>
        <v>1651.55</v>
      </c>
      <c r="P494" s="4">
        <f>$A494*_xlfn.NUMBERVALUE('[1]Rate Sheet'!P$172)</f>
        <v>1868.47</v>
      </c>
    </row>
    <row r="495" spans="1:16" x14ac:dyDescent="0.3">
      <c r="A495" s="2">
        <v>494</v>
      </c>
      <c r="B495" s="4">
        <f>$A495*_xlfn.NUMBERVALUE('[1]Rate Sheet'!B$172)</f>
        <v>731.12</v>
      </c>
      <c r="C495" s="4">
        <f>$A495*_xlfn.NUMBERVALUE('[1]Rate Sheet'!C$172)</f>
        <v>765.7</v>
      </c>
      <c r="D495" s="4">
        <f>$A495*_xlfn.NUMBERVALUE('[1]Rate Sheet'!D$172)</f>
        <v>795.34</v>
      </c>
      <c r="E495" s="4">
        <f>$A495*_xlfn.NUMBERVALUE('[1]Rate Sheet'!E$172)</f>
        <v>1338.74</v>
      </c>
      <c r="F495" s="4">
        <f>$A495*_xlfn.NUMBERVALUE('[1]Rate Sheet'!F$172)</f>
        <v>2677.48</v>
      </c>
      <c r="G495" s="4">
        <f>$A495*_xlfn.NUMBERVALUE('[1]Rate Sheet'!G$172)</f>
        <v>1368.38</v>
      </c>
      <c r="H495" s="4">
        <f>$A495*_xlfn.NUMBERVALUE('[1]Rate Sheet'!H$172)</f>
        <v>1368.38</v>
      </c>
      <c r="I495" s="4">
        <f>$A495*_xlfn.NUMBERVALUE('[1]Rate Sheet'!I$172)</f>
        <v>1595.62</v>
      </c>
      <c r="J495" s="4">
        <f>$A495*_xlfn.NUMBERVALUE('[1]Rate Sheet'!J$172)</f>
        <v>1225.1199999999999</v>
      </c>
      <c r="K495" s="4">
        <f>$A495*_xlfn.NUMBERVALUE('[1]Rate Sheet'!K$172)</f>
        <v>2074.8000000000002</v>
      </c>
      <c r="L495" s="4">
        <f>$A495*_xlfn.NUMBERVALUE('[1]Rate Sheet'!L$172)</f>
        <v>1901.9</v>
      </c>
      <c r="M495" s="4">
        <f>$A495*_xlfn.NUMBERVALUE('[1]Rate Sheet'!M$172)</f>
        <v>2311.92</v>
      </c>
      <c r="N495" s="4">
        <f>$A495*_xlfn.NUMBERVALUE('[1]Rate Sheet'!N$172)</f>
        <v>2875.08</v>
      </c>
      <c r="O495" s="4">
        <f>$A495*_xlfn.NUMBERVALUE('[1]Rate Sheet'!O$172)</f>
        <v>1654.9</v>
      </c>
      <c r="P495" s="4">
        <f>$A495*_xlfn.NUMBERVALUE('[1]Rate Sheet'!P$172)</f>
        <v>1872.26</v>
      </c>
    </row>
    <row r="496" spans="1:16" x14ac:dyDescent="0.3">
      <c r="A496" s="2">
        <v>495</v>
      </c>
      <c r="B496" s="4">
        <f>$A496*_xlfn.NUMBERVALUE('[1]Rate Sheet'!B$172)</f>
        <v>732.6</v>
      </c>
      <c r="C496" s="4">
        <f>$A496*_xlfn.NUMBERVALUE('[1]Rate Sheet'!C$172)</f>
        <v>767.25</v>
      </c>
      <c r="D496" s="4">
        <f>$A496*_xlfn.NUMBERVALUE('[1]Rate Sheet'!D$172)</f>
        <v>796.95</v>
      </c>
      <c r="E496" s="4">
        <f>$A496*_xlfn.NUMBERVALUE('[1]Rate Sheet'!E$172)</f>
        <v>1341.45</v>
      </c>
      <c r="F496" s="4">
        <f>$A496*_xlfn.NUMBERVALUE('[1]Rate Sheet'!F$172)</f>
        <v>2682.9</v>
      </c>
      <c r="G496" s="4">
        <f>$A496*_xlfn.NUMBERVALUE('[1]Rate Sheet'!G$172)</f>
        <v>1371.15</v>
      </c>
      <c r="H496" s="4">
        <f>$A496*_xlfn.NUMBERVALUE('[1]Rate Sheet'!H$172)</f>
        <v>1371.15</v>
      </c>
      <c r="I496" s="4">
        <f>$A496*_xlfn.NUMBERVALUE('[1]Rate Sheet'!I$172)</f>
        <v>1598.85</v>
      </c>
      <c r="J496" s="4">
        <f>$A496*_xlfn.NUMBERVALUE('[1]Rate Sheet'!J$172)</f>
        <v>1227.5999999999999</v>
      </c>
      <c r="K496" s="4">
        <f>$A496*_xlfn.NUMBERVALUE('[1]Rate Sheet'!K$172)</f>
        <v>2079</v>
      </c>
      <c r="L496" s="4">
        <f>$A496*_xlfn.NUMBERVALUE('[1]Rate Sheet'!L$172)</f>
        <v>1905.75</v>
      </c>
      <c r="M496" s="4">
        <f>$A496*_xlfn.NUMBERVALUE('[1]Rate Sheet'!M$172)</f>
        <v>2316.6</v>
      </c>
      <c r="N496" s="4">
        <f>$A496*_xlfn.NUMBERVALUE('[1]Rate Sheet'!N$172)</f>
        <v>2880.9</v>
      </c>
      <c r="O496" s="4">
        <f>$A496*_xlfn.NUMBERVALUE('[1]Rate Sheet'!O$172)</f>
        <v>1658.25</v>
      </c>
      <c r="P496" s="4">
        <f>$A496*_xlfn.NUMBERVALUE('[1]Rate Sheet'!P$172)</f>
        <v>1876.05</v>
      </c>
    </row>
    <row r="497" spans="1:16" x14ac:dyDescent="0.3">
      <c r="A497" s="2">
        <v>496</v>
      </c>
      <c r="B497" s="4">
        <f>$A497*_xlfn.NUMBERVALUE('[1]Rate Sheet'!B$172)</f>
        <v>734.08</v>
      </c>
      <c r="C497" s="4">
        <f>$A497*_xlfn.NUMBERVALUE('[1]Rate Sheet'!C$172)</f>
        <v>768.80000000000007</v>
      </c>
      <c r="D497" s="4">
        <f>$A497*_xlfn.NUMBERVALUE('[1]Rate Sheet'!D$172)</f>
        <v>798.56000000000006</v>
      </c>
      <c r="E497" s="4">
        <f>$A497*_xlfn.NUMBERVALUE('[1]Rate Sheet'!E$172)</f>
        <v>1344.16</v>
      </c>
      <c r="F497" s="4">
        <f>$A497*_xlfn.NUMBERVALUE('[1]Rate Sheet'!F$172)</f>
        <v>2688.32</v>
      </c>
      <c r="G497" s="4">
        <f>$A497*_xlfn.NUMBERVALUE('[1]Rate Sheet'!G$172)</f>
        <v>1373.92</v>
      </c>
      <c r="H497" s="4">
        <f>$A497*_xlfn.NUMBERVALUE('[1]Rate Sheet'!H$172)</f>
        <v>1373.92</v>
      </c>
      <c r="I497" s="4">
        <f>$A497*_xlfn.NUMBERVALUE('[1]Rate Sheet'!I$172)</f>
        <v>1602.08</v>
      </c>
      <c r="J497" s="4">
        <f>$A497*_xlfn.NUMBERVALUE('[1]Rate Sheet'!J$172)</f>
        <v>1230.08</v>
      </c>
      <c r="K497" s="4">
        <f>$A497*_xlfn.NUMBERVALUE('[1]Rate Sheet'!K$172)</f>
        <v>2083.2000000000003</v>
      </c>
      <c r="L497" s="4">
        <f>$A497*_xlfn.NUMBERVALUE('[1]Rate Sheet'!L$172)</f>
        <v>1909.6000000000001</v>
      </c>
      <c r="M497" s="4">
        <f>$A497*_xlfn.NUMBERVALUE('[1]Rate Sheet'!M$172)</f>
        <v>2321.2799999999997</v>
      </c>
      <c r="N497" s="4">
        <f>$A497*_xlfn.NUMBERVALUE('[1]Rate Sheet'!N$172)</f>
        <v>2886.7200000000003</v>
      </c>
      <c r="O497" s="4">
        <f>$A497*_xlfn.NUMBERVALUE('[1]Rate Sheet'!O$172)</f>
        <v>1661.6000000000001</v>
      </c>
      <c r="P497" s="4">
        <f>$A497*_xlfn.NUMBERVALUE('[1]Rate Sheet'!P$172)</f>
        <v>1879.84</v>
      </c>
    </row>
    <row r="498" spans="1:16" x14ac:dyDescent="0.3">
      <c r="A498" s="2">
        <v>497</v>
      </c>
      <c r="B498" s="4">
        <f>$A498*_xlfn.NUMBERVALUE('[1]Rate Sheet'!B$172)</f>
        <v>735.56</v>
      </c>
      <c r="C498" s="4">
        <f>$A498*_xlfn.NUMBERVALUE('[1]Rate Sheet'!C$172)</f>
        <v>770.35</v>
      </c>
      <c r="D498" s="4">
        <f>$A498*_xlfn.NUMBERVALUE('[1]Rate Sheet'!D$172)</f>
        <v>800.17000000000007</v>
      </c>
      <c r="E498" s="4">
        <f>$A498*_xlfn.NUMBERVALUE('[1]Rate Sheet'!E$172)</f>
        <v>1346.87</v>
      </c>
      <c r="F498" s="4">
        <f>$A498*_xlfn.NUMBERVALUE('[1]Rate Sheet'!F$172)</f>
        <v>2693.74</v>
      </c>
      <c r="G498" s="4">
        <f>$A498*_xlfn.NUMBERVALUE('[1]Rate Sheet'!G$172)</f>
        <v>1376.69</v>
      </c>
      <c r="H498" s="4">
        <f>$A498*_xlfn.NUMBERVALUE('[1]Rate Sheet'!H$172)</f>
        <v>1376.69</v>
      </c>
      <c r="I498" s="4">
        <f>$A498*_xlfn.NUMBERVALUE('[1]Rate Sheet'!I$172)</f>
        <v>1605.31</v>
      </c>
      <c r="J498" s="4">
        <f>$A498*_xlfn.NUMBERVALUE('[1]Rate Sheet'!J$172)</f>
        <v>1232.56</v>
      </c>
      <c r="K498" s="4">
        <f>$A498*_xlfn.NUMBERVALUE('[1]Rate Sheet'!K$172)</f>
        <v>2087.4</v>
      </c>
      <c r="L498" s="4">
        <f>$A498*_xlfn.NUMBERVALUE('[1]Rate Sheet'!L$172)</f>
        <v>1913.45</v>
      </c>
      <c r="M498" s="4">
        <f>$A498*_xlfn.NUMBERVALUE('[1]Rate Sheet'!M$172)</f>
        <v>2325.96</v>
      </c>
      <c r="N498" s="4">
        <f>$A498*_xlfn.NUMBERVALUE('[1]Rate Sheet'!N$172)</f>
        <v>2892.54</v>
      </c>
      <c r="O498" s="4">
        <f>$A498*_xlfn.NUMBERVALUE('[1]Rate Sheet'!O$172)</f>
        <v>1664.95</v>
      </c>
      <c r="P498" s="4">
        <f>$A498*_xlfn.NUMBERVALUE('[1]Rate Sheet'!P$172)</f>
        <v>1883.63</v>
      </c>
    </row>
    <row r="499" spans="1:16" x14ac:dyDescent="0.3">
      <c r="A499" s="2">
        <v>498</v>
      </c>
      <c r="B499" s="4">
        <f>$A499*_xlfn.NUMBERVALUE('[1]Rate Sheet'!B$172)</f>
        <v>737.04</v>
      </c>
      <c r="C499" s="4">
        <f>$A499*_xlfn.NUMBERVALUE('[1]Rate Sheet'!C$172)</f>
        <v>771.9</v>
      </c>
      <c r="D499" s="4">
        <f>$A499*_xlfn.NUMBERVALUE('[1]Rate Sheet'!D$172)</f>
        <v>801.78000000000009</v>
      </c>
      <c r="E499" s="4">
        <f>$A499*_xlfn.NUMBERVALUE('[1]Rate Sheet'!E$172)</f>
        <v>1349.58</v>
      </c>
      <c r="F499" s="4">
        <f>$A499*_xlfn.NUMBERVALUE('[1]Rate Sheet'!F$172)</f>
        <v>2699.16</v>
      </c>
      <c r="G499" s="4">
        <f>$A499*_xlfn.NUMBERVALUE('[1]Rate Sheet'!G$172)</f>
        <v>1379.46</v>
      </c>
      <c r="H499" s="4">
        <f>$A499*_xlfn.NUMBERVALUE('[1]Rate Sheet'!H$172)</f>
        <v>1379.46</v>
      </c>
      <c r="I499" s="4">
        <f>$A499*_xlfn.NUMBERVALUE('[1]Rate Sheet'!I$172)</f>
        <v>1608.54</v>
      </c>
      <c r="J499" s="4">
        <f>$A499*_xlfn.NUMBERVALUE('[1]Rate Sheet'!J$172)</f>
        <v>1235.04</v>
      </c>
      <c r="K499" s="4">
        <f>$A499*_xlfn.NUMBERVALUE('[1]Rate Sheet'!K$172)</f>
        <v>2091.6</v>
      </c>
      <c r="L499" s="4">
        <f>$A499*_xlfn.NUMBERVALUE('[1]Rate Sheet'!L$172)</f>
        <v>1917.3</v>
      </c>
      <c r="M499" s="4">
        <f>$A499*_xlfn.NUMBERVALUE('[1]Rate Sheet'!M$172)</f>
        <v>2330.64</v>
      </c>
      <c r="N499" s="4">
        <f>$A499*_xlfn.NUMBERVALUE('[1]Rate Sheet'!N$172)</f>
        <v>2898.36</v>
      </c>
      <c r="O499" s="4">
        <f>$A499*_xlfn.NUMBERVALUE('[1]Rate Sheet'!O$172)</f>
        <v>1668.3</v>
      </c>
      <c r="P499" s="4">
        <f>$A499*_xlfn.NUMBERVALUE('[1]Rate Sheet'!P$172)</f>
        <v>1887.42</v>
      </c>
    </row>
    <row r="500" spans="1:16" x14ac:dyDescent="0.3">
      <c r="A500" s="2">
        <v>499</v>
      </c>
      <c r="B500" s="4">
        <f>$A500*_xlfn.NUMBERVALUE('[1]Rate Sheet'!B$172)</f>
        <v>738.52</v>
      </c>
      <c r="C500" s="4">
        <f>$A500*_xlfn.NUMBERVALUE('[1]Rate Sheet'!C$172)</f>
        <v>773.45</v>
      </c>
      <c r="D500" s="4">
        <f>$A500*_xlfn.NUMBERVALUE('[1]Rate Sheet'!D$172)</f>
        <v>803.3900000000001</v>
      </c>
      <c r="E500" s="4">
        <f>$A500*_xlfn.NUMBERVALUE('[1]Rate Sheet'!E$172)</f>
        <v>1352.29</v>
      </c>
      <c r="F500" s="4">
        <f>$A500*_xlfn.NUMBERVALUE('[1]Rate Sheet'!F$172)</f>
        <v>2704.58</v>
      </c>
      <c r="G500" s="4">
        <f>$A500*_xlfn.NUMBERVALUE('[1]Rate Sheet'!G$172)</f>
        <v>1382.23</v>
      </c>
      <c r="H500" s="4">
        <f>$A500*_xlfn.NUMBERVALUE('[1]Rate Sheet'!H$172)</f>
        <v>1382.23</v>
      </c>
      <c r="I500" s="4">
        <f>$A500*_xlfn.NUMBERVALUE('[1]Rate Sheet'!I$172)</f>
        <v>1611.77</v>
      </c>
      <c r="J500" s="4">
        <f>$A500*_xlfn.NUMBERVALUE('[1]Rate Sheet'!J$172)</f>
        <v>1237.52</v>
      </c>
      <c r="K500" s="4">
        <f>$A500*_xlfn.NUMBERVALUE('[1]Rate Sheet'!K$172)</f>
        <v>2095.8000000000002</v>
      </c>
      <c r="L500" s="4">
        <f>$A500*_xlfn.NUMBERVALUE('[1]Rate Sheet'!L$172)</f>
        <v>1921.15</v>
      </c>
      <c r="M500" s="4">
        <f>$A500*_xlfn.NUMBERVALUE('[1]Rate Sheet'!M$172)</f>
        <v>2335.3199999999997</v>
      </c>
      <c r="N500" s="4">
        <f>$A500*_xlfn.NUMBERVALUE('[1]Rate Sheet'!N$172)</f>
        <v>2904.1800000000003</v>
      </c>
      <c r="O500" s="4">
        <f>$A500*_xlfn.NUMBERVALUE('[1]Rate Sheet'!O$172)</f>
        <v>1671.65</v>
      </c>
      <c r="P500" s="4">
        <f>$A500*_xlfn.NUMBERVALUE('[1]Rate Sheet'!P$172)</f>
        <v>1891.21</v>
      </c>
    </row>
    <row r="501" spans="1:16" x14ac:dyDescent="0.3">
      <c r="A501" s="2">
        <v>500</v>
      </c>
      <c r="B501" s="4">
        <f>$A501*_xlfn.NUMBERVALUE('[1]Rate Sheet'!B$172)</f>
        <v>740</v>
      </c>
      <c r="C501" s="4">
        <f>$A501*_xlfn.NUMBERVALUE('[1]Rate Sheet'!C$172)</f>
        <v>775</v>
      </c>
      <c r="D501" s="4">
        <f>$A501*_xlfn.NUMBERVALUE('[1]Rate Sheet'!D$172)</f>
        <v>805</v>
      </c>
      <c r="E501" s="4">
        <f>$A501*_xlfn.NUMBERVALUE('[1]Rate Sheet'!E$172)</f>
        <v>1355</v>
      </c>
      <c r="F501" s="4">
        <f>$A501*_xlfn.NUMBERVALUE('[1]Rate Sheet'!F$172)</f>
        <v>2710</v>
      </c>
      <c r="G501" s="4">
        <f>$A501*_xlfn.NUMBERVALUE('[1]Rate Sheet'!G$172)</f>
        <v>1385</v>
      </c>
      <c r="H501" s="4">
        <f>$A501*_xlfn.NUMBERVALUE('[1]Rate Sheet'!H$172)</f>
        <v>1385</v>
      </c>
      <c r="I501" s="4">
        <f>$A501*_xlfn.NUMBERVALUE('[1]Rate Sheet'!I$172)</f>
        <v>1615</v>
      </c>
      <c r="J501" s="4">
        <f>$A501*_xlfn.NUMBERVALUE('[1]Rate Sheet'!J$172)</f>
        <v>1240</v>
      </c>
      <c r="K501" s="4">
        <f>$A501*_xlfn.NUMBERVALUE('[1]Rate Sheet'!K$172)</f>
        <v>2100</v>
      </c>
      <c r="L501" s="4">
        <f>$A501*_xlfn.NUMBERVALUE('[1]Rate Sheet'!L$172)</f>
        <v>1925</v>
      </c>
      <c r="M501" s="4">
        <f>$A501*_xlfn.NUMBERVALUE('[1]Rate Sheet'!M$172)</f>
        <v>2340</v>
      </c>
      <c r="N501" s="4">
        <f>$A501*_xlfn.NUMBERVALUE('[1]Rate Sheet'!N$172)</f>
        <v>2910</v>
      </c>
      <c r="O501" s="4">
        <f>$A501*_xlfn.NUMBERVALUE('[1]Rate Sheet'!O$172)</f>
        <v>1675</v>
      </c>
      <c r="P501" s="4">
        <f>$A501*_xlfn.NUMBERVALUE('[1]Rate Sheet'!P$172)</f>
        <v>1895</v>
      </c>
    </row>
    <row r="502" spans="1:16" x14ac:dyDescent="0.3">
      <c r="A502" s="2">
        <v>501</v>
      </c>
      <c r="B502" s="4">
        <f>$A502*_xlfn.NUMBERVALUE('[1]Rate Sheet'!B$172)</f>
        <v>741.48</v>
      </c>
      <c r="C502" s="4">
        <f>$A502*_xlfn.NUMBERVALUE('[1]Rate Sheet'!C$172)</f>
        <v>776.55000000000007</v>
      </c>
      <c r="D502" s="4">
        <f>$A502*_xlfn.NUMBERVALUE('[1]Rate Sheet'!D$172)</f>
        <v>806.61</v>
      </c>
      <c r="E502" s="4">
        <f>$A502*_xlfn.NUMBERVALUE('[1]Rate Sheet'!E$172)</f>
        <v>1357.71</v>
      </c>
      <c r="F502" s="4">
        <f>$A502*_xlfn.NUMBERVALUE('[1]Rate Sheet'!F$172)</f>
        <v>2715.42</v>
      </c>
      <c r="G502" s="4">
        <f>$A502*_xlfn.NUMBERVALUE('[1]Rate Sheet'!G$172)</f>
        <v>1387.77</v>
      </c>
      <c r="H502" s="4">
        <f>$A502*_xlfn.NUMBERVALUE('[1]Rate Sheet'!H$172)</f>
        <v>1387.77</v>
      </c>
      <c r="I502" s="4">
        <f>$A502*_xlfn.NUMBERVALUE('[1]Rate Sheet'!I$172)</f>
        <v>1618.23</v>
      </c>
      <c r="J502" s="4">
        <f>$A502*_xlfn.NUMBERVALUE('[1]Rate Sheet'!J$172)</f>
        <v>1242.48</v>
      </c>
      <c r="K502" s="4">
        <f>$A502*_xlfn.NUMBERVALUE('[1]Rate Sheet'!K$172)</f>
        <v>2104.2000000000003</v>
      </c>
      <c r="L502" s="4">
        <f>$A502*_xlfn.NUMBERVALUE('[1]Rate Sheet'!L$172)</f>
        <v>1928.8500000000001</v>
      </c>
      <c r="M502" s="4">
        <f>$A502*_xlfn.NUMBERVALUE('[1]Rate Sheet'!M$172)</f>
        <v>2344.6799999999998</v>
      </c>
      <c r="N502" s="4">
        <f>$A502*_xlfn.NUMBERVALUE('[1]Rate Sheet'!N$172)</f>
        <v>2915.82</v>
      </c>
      <c r="O502" s="4">
        <f>$A502*_xlfn.NUMBERVALUE('[1]Rate Sheet'!O$172)</f>
        <v>1678.3500000000001</v>
      </c>
      <c r="P502" s="4">
        <f>$A502*_xlfn.NUMBERVALUE('[1]Rate Sheet'!P$172)</f>
        <v>1898.79</v>
      </c>
    </row>
    <row r="503" spans="1:16" x14ac:dyDescent="0.3">
      <c r="A503" s="2">
        <v>502</v>
      </c>
      <c r="B503" s="4">
        <f>$A503*_xlfn.NUMBERVALUE('[1]Rate Sheet'!B$172)</f>
        <v>742.96</v>
      </c>
      <c r="C503" s="4">
        <f>$A503*_xlfn.NUMBERVALUE('[1]Rate Sheet'!C$172)</f>
        <v>778.1</v>
      </c>
      <c r="D503" s="4">
        <f>$A503*_xlfn.NUMBERVALUE('[1]Rate Sheet'!D$172)</f>
        <v>808.22</v>
      </c>
      <c r="E503" s="4">
        <f>$A503*_xlfn.NUMBERVALUE('[1]Rate Sheet'!E$172)</f>
        <v>1360.42</v>
      </c>
      <c r="F503" s="4">
        <f>$A503*_xlfn.NUMBERVALUE('[1]Rate Sheet'!F$172)</f>
        <v>2720.84</v>
      </c>
      <c r="G503" s="4">
        <f>$A503*_xlfn.NUMBERVALUE('[1]Rate Sheet'!G$172)</f>
        <v>1390.54</v>
      </c>
      <c r="H503" s="4">
        <f>$A503*_xlfn.NUMBERVALUE('[1]Rate Sheet'!H$172)</f>
        <v>1390.54</v>
      </c>
      <c r="I503" s="4">
        <f>$A503*_xlfn.NUMBERVALUE('[1]Rate Sheet'!I$172)</f>
        <v>1621.46</v>
      </c>
      <c r="J503" s="4">
        <f>$A503*_xlfn.NUMBERVALUE('[1]Rate Sheet'!J$172)</f>
        <v>1244.96</v>
      </c>
      <c r="K503" s="4">
        <f>$A503*_xlfn.NUMBERVALUE('[1]Rate Sheet'!K$172)</f>
        <v>2108.4</v>
      </c>
      <c r="L503" s="4">
        <f>$A503*_xlfn.NUMBERVALUE('[1]Rate Sheet'!L$172)</f>
        <v>1932.7</v>
      </c>
      <c r="M503" s="4">
        <f>$A503*_xlfn.NUMBERVALUE('[1]Rate Sheet'!M$172)</f>
        <v>2349.3599999999997</v>
      </c>
      <c r="N503" s="4">
        <f>$A503*_xlfn.NUMBERVALUE('[1]Rate Sheet'!N$172)</f>
        <v>2921.6400000000003</v>
      </c>
      <c r="O503" s="4">
        <f>$A503*_xlfn.NUMBERVALUE('[1]Rate Sheet'!O$172)</f>
        <v>1681.7</v>
      </c>
      <c r="P503" s="4">
        <f>$A503*_xlfn.NUMBERVALUE('[1]Rate Sheet'!P$172)</f>
        <v>1902.58</v>
      </c>
    </row>
    <row r="504" spans="1:16" x14ac:dyDescent="0.3">
      <c r="A504" s="2">
        <v>503</v>
      </c>
      <c r="B504" s="4">
        <f>$A504*_xlfn.NUMBERVALUE('[1]Rate Sheet'!B$172)</f>
        <v>744.43999999999994</v>
      </c>
      <c r="C504" s="4">
        <f>$A504*_xlfn.NUMBERVALUE('[1]Rate Sheet'!C$172)</f>
        <v>779.65</v>
      </c>
      <c r="D504" s="4">
        <f>$A504*_xlfn.NUMBERVALUE('[1]Rate Sheet'!D$172)</f>
        <v>809.83</v>
      </c>
      <c r="E504" s="4">
        <f>$A504*_xlfn.NUMBERVALUE('[1]Rate Sheet'!E$172)</f>
        <v>1363.1299999999999</v>
      </c>
      <c r="F504" s="4">
        <f>$A504*_xlfn.NUMBERVALUE('[1]Rate Sheet'!F$172)</f>
        <v>2726.2599999999998</v>
      </c>
      <c r="G504" s="4">
        <f>$A504*_xlfn.NUMBERVALUE('[1]Rate Sheet'!G$172)</f>
        <v>1393.31</v>
      </c>
      <c r="H504" s="4">
        <f>$A504*_xlfn.NUMBERVALUE('[1]Rate Sheet'!H$172)</f>
        <v>1393.31</v>
      </c>
      <c r="I504" s="4">
        <f>$A504*_xlfn.NUMBERVALUE('[1]Rate Sheet'!I$172)</f>
        <v>1624.69</v>
      </c>
      <c r="J504" s="4">
        <f>$A504*_xlfn.NUMBERVALUE('[1]Rate Sheet'!J$172)</f>
        <v>1247.44</v>
      </c>
      <c r="K504" s="4">
        <f>$A504*_xlfn.NUMBERVALUE('[1]Rate Sheet'!K$172)</f>
        <v>2112.6</v>
      </c>
      <c r="L504" s="4">
        <f>$A504*_xlfn.NUMBERVALUE('[1]Rate Sheet'!L$172)</f>
        <v>1936.55</v>
      </c>
      <c r="M504" s="4">
        <f>$A504*_xlfn.NUMBERVALUE('[1]Rate Sheet'!M$172)</f>
        <v>2354.04</v>
      </c>
      <c r="N504" s="4">
        <f>$A504*_xlfn.NUMBERVALUE('[1]Rate Sheet'!N$172)</f>
        <v>2927.46</v>
      </c>
      <c r="O504" s="4">
        <f>$A504*_xlfn.NUMBERVALUE('[1]Rate Sheet'!O$172)</f>
        <v>1685.05</v>
      </c>
      <c r="P504" s="4">
        <f>$A504*_xlfn.NUMBERVALUE('[1]Rate Sheet'!P$172)</f>
        <v>1906.3700000000001</v>
      </c>
    </row>
    <row r="505" spans="1:16" x14ac:dyDescent="0.3">
      <c r="A505" s="2">
        <v>504</v>
      </c>
      <c r="B505" s="4">
        <f>$A505*_xlfn.NUMBERVALUE('[1]Rate Sheet'!B$172)</f>
        <v>745.92</v>
      </c>
      <c r="C505" s="4">
        <f>$A505*_xlfn.NUMBERVALUE('[1]Rate Sheet'!C$172)</f>
        <v>781.2</v>
      </c>
      <c r="D505" s="4">
        <f>$A505*_xlfn.NUMBERVALUE('[1]Rate Sheet'!D$172)</f>
        <v>811.44</v>
      </c>
      <c r="E505" s="4">
        <f>$A505*_xlfn.NUMBERVALUE('[1]Rate Sheet'!E$172)</f>
        <v>1365.84</v>
      </c>
      <c r="F505" s="4">
        <f>$A505*_xlfn.NUMBERVALUE('[1]Rate Sheet'!F$172)</f>
        <v>2731.68</v>
      </c>
      <c r="G505" s="4">
        <f>$A505*_xlfn.NUMBERVALUE('[1]Rate Sheet'!G$172)</f>
        <v>1396.08</v>
      </c>
      <c r="H505" s="4">
        <f>$A505*_xlfn.NUMBERVALUE('[1]Rate Sheet'!H$172)</f>
        <v>1396.08</v>
      </c>
      <c r="I505" s="4">
        <f>$A505*_xlfn.NUMBERVALUE('[1]Rate Sheet'!I$172)</f>
        <v>1627.92</v>
      </c>
      <c r="J505" s="4">
        <f>$A505*_xlfn.NUMBERVALUE('[1]Rate Sheet'!J$172)</f>
        <v>1249.92</v>
      </c>
      <c r="K505" s="4">
        <f>$A505*_xlfn.NUMBERVALUE('[1]Rate Sheet'!K$172)</f>
        <v>2116.8000000000002</v>
      </c>
      <c r="L505" s="4">
        <f>$A505*_xlfn.NUMBERVALUE('[1]Rate Sheet'!L$172)</f>
        <v>1940.4</v>
      </c>
      <c r="M505" s="4">
        <f>$A505*_xlfn.NUMBERVALUE('[1]Rate Sheet'!M$172)</f>
        <v>2358.7199999999998</v>
      </c>
      <c r="N505" s="4">
        <f>$A505*_xlfn.NUMBERVALUE('[1]Rate Sheet'!N$172)</f>
        <v>2933.28</v>
      </c>
      <c r="O505" s="4">
        <f>$A505*_xlfn.NUMBERVALUE('[1]Rate Sheet'!O$172)</f>
        <v>1688.4</v>
      </c>
      <c r="P505" s="4">
        <f>$A505*_xlfn.NUMBERVALUE('[1]Rate Sheet'!P$172)</f>
        <v>1910.16</v>
      </c>
    </row>
    <row r="506" spans="1:16" x14ac:dyDescent="0.3">
      <c r="A506" s="2">
        <v>505</v>
      </c>
      <c r="B506" s="4">
        <f>$A506*_xlfn.NUMBERVALUE('[1]Rate Sheet'!B$172)</f>
        <v>747.4</v>
      </c>
      <c r="C506" s="4">
        <f>$A506*_xlfn.NUMBERVALUE('[1]Rate Sheet'!C$172)</f>
        <v>782.75</v>
      </c>
      <c r="D506" s="4">
        <f>$A506*_xlfn.NUMBERVALUE('[1]Rate Sheet'!D$172)</f>
        <v>813.05000000000007</v>
      </c>
      <c r="E506" s="4">
        <f>$A506*_xlfn.NUMBERVALUE('[1]Rate Sheet'!E$172)</f>
        <v>1368.55</v>
      </c>
      <c r="F506" s="4">
        <f>$A506*_xlfn.NUMBERVALUE('[1]Rate Sheet'!F$172)</f>
        <v>2737.1</v>
      </c>
      <c r="G506" s="4">
        <f>$A506*_xlfn.NUMBERVALUE('[1]Rate Sheet'!G$172)</f>
        <v>1398.85</v>
      </c>
      <c r="H506" s="4">
        <f>$A506*_xlfn.NUMBERVALUE('[1]Rate Sheet'!H$172)</f>
        <v>1398.85</v>
      </c>
      <c r="I506" s="4">
        <f>$A506*_xlfn.NUMBERVALUE('[1]Rate Sheet'!I$172)</f>
        <v>1631.15</v>
      </c>
      <c r="J506" s="4">
        <f>$A506*_xlfn.NUMBERVALUE('[1]Rate Sheet'!J$172)</f>
        <v>1252.4000000000001</v>
      </c>
      <c r="K506" s="4">
        <f>$A506*_xlfn.NUMBERVALUE('[1]Rate Sheet'!K$172)</f>
        <v>2121</v>
      </c>
      <c r="L506" s="4">
        <f>$A506*_xlfn.NUMBERVALUE('[1]Rate Sheet'!L$172)</f>
        <v>1944.25</v>
      </c>
      <c r="M506" s="4">
        <f>$A506*_xlfn.NUMBERVALUE('[1]Rate Sheet'!M$172)</f>
        <v>2363.3999999999996</v>
      </c>
      <c r="N506" s="4">
        <f>$A506*_xlfn.NUMBERVALUE('[1]Rate Sheet'!N$172)</f>
        <v>2939.1000000000004</v>
      </c>
      <c r="O506" s="4">
        <f>$A506*_xlfn.NUMBERVALUE('[1]Rate Sheet'!O$172)</f>
        <v>1691.75</v>
      </c>
      <c r="P506" s="4">
        <f>$A506*_xlfn.NUMBERVALUE('[1]Rate Sheet'!P$172)</f>
        <v>1913.95</v>
      </c>
    </row>
    <row r="507" spans="1:16" x14ac:dyDescent="0.3">
      <c r="A507" s="2">
        <v>506</v>
      </c>
      <c r="B507" s="4">
        <f>$A507*_xlfn.NUMBERVALUE('[1]Rate Sheet'!B$172)</f>
        <v>748.88</v>
      </c>
      <c r="C507" s="4">
        <f>$A507*_xlfn.NUMBERVALUE('[1]Rate Sheet'!C$172)</f>
        <v>784.30000000000007</v>
      </c>
      <c r="D507" s="4">
        <f>$A507*_xlfn.NUMBERVALUE('[1]Rate Sheet'!D$172)</f>
        <v>814.66000000000008</v>
      </c>
      <c r="E507" s="4">
        <f>$A507*_xlfn.NUMBERVALUE('[1]Rate Sheet'!E$172)</f>
        <v>1371.26</v>
      </c>
      <c r="F507" s="4">
        <f>$A507*_xlfn.NUMBERVALUE('[1]Rate Sheet'!F$172)</f>
        <v>2742.52</v>
      </c>
      <c r="G507" s="4">
        <f>$A507*_xlfn.NUMBERVALUE('[1]Rate Sheet'!G$172)</f>
        <v>1401.6200000000001</v>
      </c>
      <c r="H507" s="4">
        <f>$A507*_xlfn.NUMBERVALUE('[1]Rate Sheet'!H$172)</f>
        <v>1401.6200000000001</v>
      </c>
      <c r="I507" s="4">
        <f>$A507*_xlfn.NUMBERVALUE('[1]Rate Sheet'!I$172)</f>
        <v>1634.3799999999999</v>
      </c>
      <c r="J507" s="4">
        <f>$A507*_xlfn.NUMBERVALUE('[1]Rate Sheet'!J$172)</f>
        <v>1254.8799999999999</v>
      </c>
      <c r="K507" s="4">
        <f>$A507*_xlfn.NUMBERVALUE('[1]Rate Sheet'!K$172)</f>
        <v>2125.2000000000003</v>
      </c>
      <c r="L507" s="4">
        <f>$A507*_xlfn.NUMBERVALUE('[1]Rate Sheet'!L$172)</f>
        <v>1948.1000000000001</v>
      </c>
      <c r="M507" s="4">
        <f>$A507*_xlfn.NUMBERVALUE('[1]Rate Sheet'!M$172)</f>
        <v>2368.08</v>
      </c>
      <c r="N507" s="4">
        <f>$A507*_xlfn.NUMBERVALUE('[1]Rate Sheet'!N$172)</f>
        <v>2944.92</v>
      </c>
      <c r="O507" s="4">
        <f>$A507*_xlfn.NUMBERVALUE('[1]Rate Sheet'!O$172)</f>
        <v>1695.1000000000001</v>
      </c>
      <c r="P507" s="4">
        <f>$A507*_xlfn.NUMBERVALUE('[1]Rate Sheet'!P$172)</f>
        <v>1917.74</v>
      </c>
    </row>
    <row r="508" spans="1:16" x14ac:dyDescent="0.3">
      <c r="A508" s="2">
        <v>507</v>
      </c>
      <c r="B508" s="4">
        <f>$A508*_xlfn.NUMBERVALUE('[1]Rate Sheet'!B$172)</f>
        <v>750.36</v>
      </c>
      <c r="C508" s="4">
        <f>$A508*_xlfn.NUMBERVALUE('[1]Rate Sheet'!C$172)</f>
        <v>785.85</v>
      </c>
      <c r="D508" s="4">
        <f>$A508*_xlfn.NUMBERVALUE('[1]Rate Sheet'!D$172)</f>
        <v>816.2700000000001</v>
      </c>
      <c r="E508" s="4">
        <f>$A508*_xlfn.NUMBERVALUE('[1]Rate Sheet'!E$172)</f>
        <v>1373.97</v>
      </c>
      <c r="F508" s="4">
        <f>$A508*_xlfn.NUMBERVALUE('[1]Rate Sheet'!F$172)</f>
        <v>2747.94</v>
      </c>
      <c r="G508" s="4">
        <f>$A508*_xlfn.NUMBERVALUE('[1]Rate Sheet'!G$172)</f>
        <v>1404.39</v>
      </c>
      <c r="H508" s="4">
        <f>$A508*_xlfn.NUMBERVALUE('[1]Rate Sheet'!H$172)</f>
        <v>1404.39</v>
      </c>
      <c r="I508" s="4">
        <f>$A508*_xlfn.NUMBERVALUE('[1]Rate Sheet'!I$172)</f>
        <v>1637.61</v>
      </c>
      <c r="J508" s="4">
        <f>$A508*_xlfn.NUMBERVALUE('[1]Rate Sheet'!J$172)</f>
        <v>1257.3599999999999</v>
      </c>
      <c r="K508" s="4">
        <f>$A508*_xlfn.NUMBERVALUE('[1]Rate Sheet'!K$172)</f>
        <v>2129.4</v>
      </c>
      <c r="L508" s="4">
        <f>$A508*_xlfn.NUMBERVALUE('[1]Rate Sheet'!L$172)</f>
        <v>1951.95</v>
      </c>
      <c r="M508" s="4">
        <f>$A508*_xlfn.NUMBERVALUE('[1]Rate Sheet'!M$172)</f>
        <v>2372.7599999999998</v>
      </c>
      <c r="N508" s="4">
        <f>$A508*_xlfn.NUMBERVALUE('[1]Rate Sheet'!N$172)</f>
        <v>2950.7400000000002</v>
      </c>
      <c r="O508" s="4">
        <f>$A508*_xlfn.NUMBERVALUE('[1]Rate Sheet'!O$172)</f>
        <v>1698.45</v>
      </c>
      <c r="P508" s="4">
        <f>$A508*_xlfn.NUMBERVALUE('[1]Rate Sheet'!P$172)</f>
        <v>1921.53</v>
      </c>
    </row>
    <row r="509" spans="1:16" x14ac:dyDescent="0.3">
      <c r="A509" s="2">
        <v>508</v>
      </c>
      <c r="B509" s="4">
        <f>$A509*_xlfn.NUMBERVALUE('[1]Rate Sheet'!B$172)</f>
        <v>751.84</v>
      </c>
      <c r="C509" s="4">
        <f>$A509*_xlfn.NUMBERVALUE('[1]Rate Sheet'!C$172)</f>
        <v>787.4</v>
      </c>
      <c r="D509" s="4">
        <f>$A509*_xlfn.NUMBERVALUE('[1]Rate Sheet'!D$172)</f>
        <v>817.88</v>
      </c>
      <c r="E509" s="4">
        <f>$A509*_xlfn.NUMBERVALUE('[1]Rate Sheet'!E$172)</f>
        <v>1376.68</v>
      </c>
      <c r="F509" s="4">
        <f>$A509*_xlfn.NUMBERVALUE('[1]Rate Sheet'!F$172)</f>
        <v>2753.36</v>
      </c>
      <c r="G509" s="4">
        <f>$A509*_xlfn.NUMBERVALUE('[1]Rate Sheet'!G$172)</f>
        <v>1407.16</v>
      </c>
      <c r="H509" s="4">
        <f>$A509*_xlfn.NUMBERVALUE('[1]Rate Sheet'!H$172)</f>
        <v>1407.16</v>
      </c>
      <c r="I509" s="4">
        <f>$A509*_xlfn.NUMBERVALUE('[1]Rate Sheet'!I$172)</f>
        <v>1640.84</v>
      </c>
      <c r="J509" s="4">
        <f>$A509*_xlfn.NUMBERVALUE('[1]Rate Sheet'!J$172)</f>
        <v>1259.8399999999999</v>
      </c>
      <c r="K509" s="4">
        <f>$A509*_xlfn.NUMBERVALUE('[1]Rate Sheet'!K$172)</f>
        <v>2133.6</v>
      </c>
      <c r="L509" s="4">
        <f>$A509*_xlfn.NUMBERVALUE('[1]Rate Sheet'!L$172)</f>
        <v>1955.8</v>
      </c>
      <c r="M509" s="4">
        <f>$A509*_xlfn.NUMBERVALUE('[1]Rate Sheet'!M$172)</f>
        <v>2377.44</v>
      </c>
      <c r="N509" s="4">
        <f>$A509*_xlfn.NUMBERVALUE('[1]Rate Sheet'!N$172)</f>
        <v>2956.56</v>
      </c>
      <c r="O509" s="4">
        <f>$A509*_xlfn.NUMBERVALUE('[1]Rate Sheet'!O$172)</f>
        <v>1701.8</v>
      </c>
      <c r="P509" s="4">
        <f>$A509*_xlfn.NUMBERVALUE('[1]Rate Sheet'!P$172)</f>
        <v>1925.32</v>
      </c>
    </row>
    <row r="510" spans="1:16" x14ac:dyDescent="0.3">
      <c r="A510" s="2">
        <v>509</v>
      </c>
      <c r="B510" s="4">
        <f>$A510*_xlfn.NUMBERVALUE('[1]Rate Sheet'!B$172)</f>
        <v>753.31999999999994</v>
      </c>
      <c r="C510" s="4">
        <f>$A510*_xlfn.NUMBERVALUE('[1]Rate Sheet'!C$172)</f>
        <v>788.95</v>
      </c>
      <c r="D510" s="4">
        <f>$A510*_xlfn.NUMBERVALUE('[1]Rate Sheet'!D$172)</f>
        <v>819.49</v>
      </c>
      <c r="E510" s="4">
        <f>$A510*_xlfn.NUMBERVALUE('[1]Rate Sheet'!E$172)</f>
        <v>1379.3899999999999</v>
      </c>
      <c r="F510" s="4">
        <f>$A510*_xlfn.NUMBERVALUE('[1]Rate Sheet'!F$172)</f>
        <v>2758.7799999999997</v>
      </c>
      <c r="G510" s="4">
        <f>$A510*_xlfn.NUMBERVALUE('[1]Rate Sheet'!G$172)</f>
        <v>1409.93</v>
      </c>
      <c r="H510" s="4">
        <f>$A510*_xlfn.NUMBERVALUE('[1]Rate Sheet'!H$172)</f>
        <v>1409.93</v>
      </c>
      <c r="I510" s="4">
        <f>$A510*_xlfn.NUMBERVALUE('[1]Rate Sheet'!I$172)</f>
        <v>1644.07</v>
      </c>
      <c r="J510" s="4">
        <f>$A510*_xlfn.NUMBERVALUE('[1]Rate Sheet'!J$172)</f>
        <v>1262.32</v>
      </c>
      <c r="K510" s="4">
        <f>$A510*_xlfn.NUMBERVALUE('[1]Rate Sheet'!K$172)</f>
        <v>2137.8000000000002</v>
      </c>
      <c r="L510" s="4">
        <f>$A510*_xlfn.NUMBERVALUE('[1]Rate Sheet'!L$172)</f>
        <v>1959.65</v>
      </c>
      <c r="M510" s="4">
        <f>$A510*_xlfn.NUMBERVALUE('[1]Rate Sheet'!M$172)</f>
        <v>2382.12</v>
      </c>
      <c r="N510" s="4">
        <f>$A510*_xlfn.NUMBERVALUE('[1]Rate Sheet'!N$172)</f>
        <v>2962.38</v>
      </c>
      <c r="O510" s="4">
        <f>$A510*_xlfn.NUMBERVALUE('[1]Rate Sheet'!O$172)</f>
        <v>1705.15</v>
      </c>
      <c r="P510" s="4">
        <f>$A510*_xlfn.NUMBERVALUE('[1]Rate Sheet'!P$172)</f>
        <v>1929.1100000000001</v>
      </c>
    </row>
    <row r="511" spans="1:16" x14ac:dyDescent="0.3">
      <c r="A511" s="2">
        <v>510</v>
      </c>
      <c r="B511" s="4">
        <f>$A511*_xlfn.NUMBERVALUE('[1]Rate Sheet'!B$172)</f>
        <v>754.8</v>
      </c>
      <c r="C511" s="4">
        <f>$A511*_xlfn.NUMBERVALUE('[1]Rate Sheet'!C$172)</f>
        <v>790.5</v>
      </c>
      <c r="D511" s="4">
        <f>$A511*_xlfn.NUMBERVALUE('[1]Rate Sheet'!D$172)</f>
        <v>821.1</v>
      </c>
      <c r="E511" s="4">
        <f>$A511*_xlfn.NUMBERVALUE('[1]Rate Sheet'!E$172)</f>
        <v>1382.1</v>
      </c>
      <c r="F511" s="4">
        <f>$A511*_xlfn.NUMBERVALUE('[1]Rate Sheet'!F$172)</f>
        <v>2764.2</v>
      </c>
      <c r="G511" s="4">
        <f>$A511*_xlfn.NUMBERVALUE('[1]Rate Sheet'!G$172)</f>
        <v>1412.7</v>
      </c>
      <c r="H511" s="4">
        <f>$A511*_xlfn.NUMBERVALUE('[1]Rate Sheet'!H$172)</f>
        <v>1412.7</v>
      </c>
      <c r="I511" s="4">
        <f>$A511*_xlfn.NUMBERVALUE('[1]Rate Sheet'!I$172)</f>
        <v>1647.3</v>
      </c>
      <c r="J511" s="4">
        <f>$A511*_xlfn.NUMBERVALUE('[1]Rate Sheet'!J$172)</f>
        <v>1264.8</v>
      </c>
      <c r="K511" s="4">
        <f>$A511*_xlfn.NUMBERVALUE('[1]Rate Sheet'!K$172)</f>
        <v>2142</v>
      </c>
      <c r="L511" s="4">
        <f>$A511*_xlfn.NUMBERVALUE('[1]Rate Sheet'!L$172)</f>
        <v>1963.5</v>
      </c>
      <c r="M511" s="4">
        <f>$A511*_xlfn.NUMBERVALUE('[1]Rate Sheet'!M$172)</f>
        <v>2386.7999999999997</v>
      </c>
      <c r="N511" s="4">
        <f>$A511*_xlfn.NUMBERVALUE('[1]Rate Sheet'!N$172)</f>
        <v>2968.2000000000003</v>
      </c>
      <c r="O511" s="4">
        <f>$A511*_xlfn.NUMBERVALUE('[1]Rate Sheet'!O$172)</f>
        <v>1708.5</v>
      </c>
      <c r="P511" s="4">
        <f>$A511*_xlfn.NUMBERVALUE('[1]Rate Sheet'!P$172)</f>
        <v>1932.9</v>
      </c>
    </row>
    <row r="512" spans="1:16" x14ac:dyDescent="0.3">
      <c r="A512" s="2">
        <v>511</v>
      </c>
      <c r="B512" s="4">
        <f>$A512*_xlfn.NUMBERVALUE('[1]Rate Sheet'!B$172)</f>
        <v>756.28</v>
      </c>
      <c r="C512" s="4">
        <f>$A512*_xlfn.NUMBERVALUE('[1]Rate Sheet'!C$172)</f>
        <v>792.05000000000007</v>
      </c>
      <c r="D512" s="4">
        <f>$A512*_xlfn.NUMBERVALUE('[1]Rate Sheet'!D$172)</f>
        <v>822.71</v>
      </c>
      <c r="E512" s="4">
        <f>$A512*_xlfn.NUMBERVALUE('[1]Rate Sheet'!E$172)</f>
        <v>1384.81</v>
      </c>
      <c r="F512" s="4">
        <f>$A512*_xlfn.NUMBERVALUE('[1]Rate Sheet'!F$172)</f>
        <v>2769.62</v>
      </c>
      <c r="G512" s="4">
        <f>$A512*_xlfn.NUMBERVALUE('[1]Rate Sheet'!G$172)</f>
        <v>1415.47</v>
      </c>
      <c r="H512" s="4">
        <f>$A512*_xlfn.NUMBERVALUE('[1]Rate Sheet'!H$172)</f>
        <v>1415.47</v>
      </c>
      <c r="I512" s="4">
        <f>$A512*_xlfn.NUMBERVALUE('[1]Rate Sheet'!I$172)</f>
        <v>1650.53</v>
      </c>
      <c r="J512" s="4">
        <f>$A512*_xlfn.NUMBERVALUE('[1]Rate Sheet'!J$172)</f>
        <v>1267.28</v>
      </c>
      <c r="K512" s="4">
        <f>$A512*_xlfn.NUMBERVALUE('[1]Rate Sheet'!K$172)</f>
        <v>2146.2000000000003</v>
      </c>
      <c r="L512" s="4">
        <f>$A512*_xlfn.NUMBERVALUE('[1]Rate Sheet'!L$172)</f>
        <v>1967.3500000000001</v>
      </c>
      <c r="M512" s="4">
        <f>$A512*_xlfn.NUMBERVALUE('[1]Rate Sheet'!M$172)</f>
        <v>2391.48</v>
      </c>
      <c r="N512" s="4">
        <f>$A512*_xlfn.NUMBERVALUE('[1]Rate Sheet'!N$172)</f>
        <v>2974.02</v>
      </c>
      <c r="O512" s="4">
        <f>$A512*_xlfn.NUMBERVALUE('[1]Rate Sheet'!O$172)</f>
        <v>1711.8500000000001</v>
      </c>
      <c r="P512" s="4">
        <f>$A512*_xlfn.NUMBERVALUE('[1]Rate Sheet'!P$172)</f>
        <v>1936.69</v>
      </c>
    </row>
    <row r="513" spans="1:16" x14ac:dyDescent="0.3">
      <c r="A513" s="2">
        <v>512</v>
      </c>
      <c r="B513" s="4">
        <f>$A513*_xlfn.NUMBERVALUE('[1]Rate Sheet'!B$172)</f>
        <v>757.76</v>
      </c>
      <c r="C513" s="4">
        <f>$A513*_xlfn.NUMBERVALUE('[1]Rate Sheet'!C$172)</f>
        <v>793.6</v>
      </c>
      <c r="D513" s="4">
        <f>$A513*_xlfn.NUMBERVALUE('[1]Rate Sheet'!D$172)</f>
        <v>824.32</v>
      </c>
      <c r="E513" s="4">
        <f>$A513*_xlfn.NUMBERVALUE('[1]Rate Sheet'!E$172)</f>
        <v>1387.52</v>
      </c>
      <c r="F513" s="4">
        <f>$A513*_xlfn.NUMBERVALUE('[1]Rate Sheet'!F$172)</f>
        <v>2775.04</v>
      </c>
      <c r="G513" s="4">
        <f>$A513*_xlfn.NUMBERVALUE('[1]Rate Sheet'!G$172)</f>
        <v>1418.24</v>
      </c>
      <c r="H513" s="4">
        <f>$A513*_xlfn.NUMBERVALUE('[1]Rate Sheet'!H$172)</f>
        <v>1418.24</v>
      </c>
      <c r="I513" s="4">
        <f>$A513*_xlfn.NUMBERVALUE('[1]Rate Sheet'!I$172)</f>
        <v>1653.76</v>
      </c>
      <c r="J513" s="4">
        <f>$A513*_xlfn.NUMBERVALUE('[1]Rate Sheet'!J$172)</f>
        <v>1269.76</v>
      </c>
      <c r="K513" s="4">
        <f>$A513*_xlfn.NUMBERVALUE('[1]Rate Sheet'!K$172)</f>
        <v>2150.4</v>
      </c>
      <c r="L513" s="4">
        <f>$A513*_xlfn.NUMBERVALUE('[1]Rate Sheet'!L$172)</f>
        <v>1971.2</v>
      </c>
      <c r="M513" s="4">
        <f>$A513*_xlfn.NUMBERVALUE('[1]Rate Sheet'!M$172)</f>
        <v>2396.16</v>
      </c>
      <c r="N513" s="4">
        <f>$A513*_xlfn.NUMBERVALUE('[1]Rate Sheet'!N$172)</f>
        <v>2979.84</v>
      </c>
      <c r="O513" s="4">
        <f>$A513*_xlfn.NUMBERVALUE('[1]Rate Sheet'!O$172)</f>
        <v>1715.2</v>
      </c>
      <c r="P513" s="4">
        <f>$A513*_xlfn.NUMBERVALUE('[1]Rate Sheet'!P$172)</f>
        <v>1940.48</v>
      </c>
    </row>
    <row r="514" spans="1:16" x14ac:dyDescent="0.3">
      <c r="A514" s="2">
        <v>513</v>
      </c>
      <c r="B514" s="4">
        <f>$A514*_xlfn.NUMBERVALUE('[1]Rate Sheet'!B$172)</f>
        <v>759.24</v>
      </c>
      <c r="C514" s="4">
        <f>$A514*_xlfn.NUMBERVALUE('[1]Rate Sheet'!C$172)</f>
        <v>795.15</v>
      </c>
      <c r="D514" s="4">
        <f>$A514*_xlfn.NUMBERVALUE('[1]Rate Sheet'!D$172)</f>
        <v>825.93000000000006</v>
      </c>
      <c r="E514" s="4">
        <f>$A514*_xlfn.NUMBERVALUE('[1]Rate Sheet'!E$172)</f>
        <v>1390.23</v>
      </c>
      <c r="F514" s="4">
        <f>$A514*_xlfn.NUMBERVALUE('[1]Rate Sheet'!F$172)</f>
        <v>2780.46</v>
      </c>
      <c r="G514" s="4">
        <f>$A514*_xlfn.NUMBERVALUE('[1]Rate Sheet'!G$172)</f>
        <v>1421.01</v>
      </c>
      <c r="H514" s="4">
        <f>$A514*_xlfn.NUMBERVALUE('[1]Rate Sheet'!H$172)</f>
        <v>1421.01</v>
      </c>
      <c r="I514" s="4">
        <f>$A514*_xlfn.NUMBERVALUE('[1]Rate Sheet'!I$172)</f>
        <v>1656.99</v>
      </c>
      <c r="J514" s="4">
        <f>$A514*_xlfn.NUMBERVALUE('[1]Rate Sheet'!J$172)</f>
        <v>1272.24</v>
      </c>
      <c r="K514" s="4">
        <f>$A514*_xlfn.NUMBERVALUE('[1]Rate Sheet'!K$172)</f>
        <v>2154.6</v>
      </c>
      <c r="L514" s="4">
        <f>$A514*_xlfn.NUMBERVALUE('[1]Rate Sheet'!L$172)</f>
        <v>1975.05</v>
      </c>
      <c r="M514" s="4">
        <f>$A514*_xlfn.NUMBERVALUE('[1]Rate Sheet'!M$172)</f>
        <v>2400.8399999999997</v>
      </c>
      <c r="N514" s="4">
        <f>$A514*_xlfn.NUMBERVALUE('[1]Rate Sheet'!N$172)</f>
        <v>2985.6600000000003</v>
      </c>
      <c r="O514" s="4">
        <f>$A514*_xlfn.NUMBERVALUE('[1]Rate Sheet'!O$172)</f>
        <v>1718.55</v>
      </c>
      <c r="P514" s="4">
        <f>$A514*_xlfn.NUMBERVALUE('[1]Rate Sheet'!P$172)</f>
        <v>1944.27</v>
      </c>
    </row>
    <row r="515" spans="1:16" x14ac:dyDescent="0.3">
      <c r="A515" s="2">
        <v>514</v>
      </c>
      <c r="B515" s="4">
        <f>$A515*_xlfn.NUMBERVALUE('[1]Rate Sheet'!B$172)</f>
        <v>760.72</v>
      </c>
      <c r="C515" s="4">
        <f>$A515*_xlfn.NUMBERVALUE('[1]Rate Sheet'!C$172)</f>
        <v>796.7</v>
      </c>
      <c r="D515" s="4">
        <f>$A515*_xlfn.NUMBERVALUE('[1]Rate Sheet'!D$172)</f>
        <v>827.54000000000008</v>
      </c>
      <c r="E515" s="4">
        <f>$A515*_xlfn.NUMBERVALUE('[1]Rate Sheet'!E$172)</f>
        <v>1392.94</v>
      </c>
      <c r="F515" s="4">
        <f>$A515*_xlfn.NUMBERVALUE('[1]Rate Sheet'!F$172)</f>
        <v>2785.88</v>
      </c>
      <c r="G515" s="4">
        <f>$A515*_xlfn.NUMBERVALUE('[1]Rate Sheet'!G$172)</f>
        <v>1423.78</v>
      </c>
      <c r="H515" s="4">
        <f>$A515*_xlfn.NUMBERVALUE('[1]Rate Sheet'!H$172)</f>
        <v>1423.78</v>
      </c>
      <c r="I515" s="4">
        <f>$A515*_xlfn.NUMBERVALUE('[1]Rate Sheet'!I$172)</f>
        <v>1660.22</v>
      </c>
      <c r="J515" s="4">
        <f>$A515*_xlfn.NUMBERVALUE('[1]Rate Sheet'!J$172)</f>
        <v>1274.72</v>
      </c>
      <c r="K515" s="4">
        <f>$A515*_xlfn.NUMBERVALUE('[1]Rate Sheet'!K$172)</f>
        <v>2158.8000000000002</v>
      </c>
      <c r="L515" s="4">
        <f>$A515*_xlfn.NUMBERVALUE('[1]Rate Sheet'!L$172)</f>
        <v>1978.9</v>
      </c>
      <c r="M515" s="4">
        <f>$A515*_xlfn.NUMBERVALUE('[1]Rate Sheet'!M$172)</f>
        <v>2405.52</v>
      </c>
      <c r="N515" s="4">
        <f>$A515*_xlfn.NUMBERVALUE('[1]Rate Sheet'!N$172)</f>
        <v>2991.48</v>
      </c>
      <c r="O515" s="4">
        <f>$A515*_xlfn.NUMBERVALUE('[1]Rate Sheet'!O$172)</f>
        <v>1721.9</v>
      </c>
      <c r="P515" s="4">
        <f>$A515*_xlfn.NUMBERVALUE('[1]Rate Sheet'!P$172)</f>
        <v>1948.06</v>
      </c>
    </row>
    <row r="516" spans="1:16" x14ac:dyDescent="0.3">
      <c r="A516" s="2">
        <v>515</v>
      </c>
      <c r="B516" s="4">
        <f>$A516*_xlfn.NUMBERVALUE('[1]Rate Sheet'!B$172)</f>
        <v>762.2</v>
      </c>
      <c r="C516" s="4">
        <f>$A516*_xlfn.NUMBERVALUE('[1]Rate Sheet'!C$172)</f>
        <v>798.25</v>
      </c>
      <c r="D516" s="4">
        <f>$A516*_xlfn.NUMBERVALUE('[1]Rate Sheet'!D$172)</f>
        <v>829.15000000000009</v>
      </c>
      <c r="E516" s="4">
        <f>$A516*_xlfn.NUMBERVALUE('[1]Rate Sheet'!E$172)</f>
        <v>1395.65</v>
      </c>
      <c r="F516" s="4">
        <f>$A516*_xlfn.NUMBERVALUE('[1]Rate Sheet'!F$172)</f>
        <v>2791.3</v>
      </c>
      <c r="G516" s="4">
        <f>$A516*_xlfn.NUMBERVALUE('[1]Rate Sheet'!G$172)</f>
        <v>1426.55</v>
      </c>
      <c r="H516" s="4">
        <f>$A516*_xlfn.NUMBERVALUE('[1]Rate Sheet'!H$172)</f>
        <v>1426.55</v>
      </c>
      <c r="I516" s="4">
        <f>$A516*_xlfn.NUMBERVALUE('[1]Rate Sheet'!I$172)</f>
        <v>1663.45</v>
      </c>
      <c r="J516" s="4">
        <f>$A516*_xlfn.NUMBERVALUE('[1]Rate Sheet'!J$172)</f>
        <v>1277.2</v>
      </c>
      <c r="K516" s="4">
        <f>$A516*_xlfn.NUMBERVALUE('[1]Rate Sheet'!K$172)</f>
        <v>2163</v>
      </c>
      <c r="L516" s="4">
        <f>$A516*_xlfn.NUMBERVALUE('[1]Rate Sheet'!L$172)</f>
        <v>1982.75</v>
      </c>
      <c r="M516" s="4">
        <f>$A516*_xlfn.NUMBERVALUE('[1]Rate Sheet'!M$172)</f>
        <v>2410.1999999999998</v>
      </c>
      <c r="N516" s="4">
        <f>$A516*_xlfn.NUMBERVALUE('[1]Rate Sheet'!N$172)</f>
        <v>2997.3</v>
      </c>
      <c r="O516" s="4">
        <f>$A516*_xlfn.NUMBERVALUE('[1]Rate Sheet'!O$172)</f>
        <v>1725.25</v>
      </c>
      <c r="P516" s="4">
        <f>$A516*_xlfn.NUMBERVALUE('[1]Rate Sheet'!P$172)</f>
        <v>1951.85</v>
      </c>
    </row>
    <row r="517" spans="1:16" x14ac:dyDescent="0.3">
      <c r="A517" s="2">
        <v>516</v>
      </c>
      <c r="B517" s="4">
        <f>$A517*_xlfn.NUMBERVALUE('[1]Rate Sheet'!B$172)</f>
        <v>763.68</v>
      </c>
      <c r="C517" s="4">
        <f>$A517*_xlfn.NUMBERVALUE('[1]Rate Sheet'!C$172)</f>
        <v>799.80000000000007</v>
      </c>
      <c r="D517" s="4">
        <f>$A517*_xlfn.NUMBERVALUE('[1]Rate Sheet'!D$172)</f>
        <v>830.7600000000001</v>
      </c>
      <c r="E517" s="4">
        <f>$A517*_xlfn.NUMBERVALUE('[1]Rate Sheet'!E$172)</f>
        <v>1398.36</v>
      </c>
      <c r="F517" s="4">
        <f>$A517*_xlfn.NUMBERVALUE('[1]Rate Sheet'!F$172)</f>
        <v>2796.72</v>
      </c>
      <c r="G517" s="4">
        <f>$A517*_xlfn.NUMBERVALUE('[1]Rate Sheet'!G$172)</f>
        <v>1429.32</v>
      </c>
      <c r="H517" s="4">
        <f>$A517*_xlfn.NUMBERVALUE('[1]Rate Sheet'!H$172)</f>
        <v>1429.32</v>
      </c>
      <c r="I517" s="4">
        <f>$A517*_xlfn.NUMBERVALUE('[1]Rate Sheet'!I$172)</f>
        <v>1666.68</v>
      </c>
      <c r="J517" s="4">
        <f>$A517*_xlfn.NUMBERVALUE('[1]Rate Sheet'!J$172)</f>
        <v>1279.68</v>
      </c>
      <c r="K517" s="4">
        <f>$A517*_xlfn.NUMBERVALUE('[1]Rate Sheet'!K$172)</f>
        <v>2167.2000000000003</v>
      </c>
      <c r="L517" s="4">
        <f>$A517*_xlfn.NUMBERVALUE('[1]Rate Sheet'!L$172)</f>
        <v>1986.6000000000001</v>
      </c>
      <c r="M517" s="4">
        <f>$A517*_xlfn.NUMBERVALUE('[1]Rate Sheet'!M$172)</f>
        <v>2414.8799999999997</v>
      </c>
      <c r="N517" s="4">
        <f>$A517*_xlfn.NUMBERVALUE('[1]Rate Sheet'!N$172)</f>
        <v>3003.1200000000003</v>
      </c>
      <c r="O517" s="4">
        <f>$A517*_xlfn.NUMBERVALUE('[1]Rate Sheet'!O$172)</f>
        <v>1728.6000000000001</v>
      </c>
      <c r="P517" s="4">
        <f>$A517*_xlfn.NUMBERVALUE('[1]Rate Sheet'!P$172)</f>
        <v>1955.64</v>
      </c>
    </row>
    <row r="518" spans="1:16" x14ac:dyDescent="0.3">
      <c r="A518" s="2">
        <v>517</v>
      </c>
      <c r="B518" s="4">
        <f>$A518*_xlfn.NUMBERVALUE('[1]Rate Sheet'!B$172)</f>
        <v>765.16</v>
      </c>
      <c r="C518" s="4">
        <f>$A518*_xlfn.NUMBERVALUE('[1]Rate Sheet'!C$172)</f>
        <v>801.35</v>
      </c>
      <c r="D518" s="4">
        <f>$A518*_xlfn.NUMBERVALUE('[1]Rate Sheet'!D$172)</f>
        <v>832.37</v>
      </c>
      <c r="E518" s="4">
        <f>$A518*_xlfn.NUMBERVALUE('[1]Rate Sheet'!E$172)</f>
        <v>1401.07</v>
      </c>
      <c r="F518" s="4">
        <f>$A518*_xlfn.NUMBERVALUE('[1]Rate Sheet'!F$172)</f>
        <v>2802.14</v>
      </c>
      <c r="G518" s="4">
        <f>$A518*_xlfn.NUMBERVALUE('[1]Rate Sheet'!G$172)</f>
        <v>1432.09</v>
      </c>
      <c r="H518" s="4">
        <f>$A518*_xlfn.NUMBERVALUE('[1]Rate Sheet'!H$172)</f>
        <v>1432.09</v>
      </c>
      <c r="I518" s="4">
        <f>$A518*_xlfn.NUMBERVALUE('[1]Rate Sheet'!I$172)</f>
        <v>1669.91</v>
      </c>
      <c r="J518" s="4">
        <f>$A518*_xlfn.NUMBERVALUE('[1]Rate Sheet'!J$172)</f>
        <v>1282.1600000000001</v>
      </c>
      <c r="K518" s="4">
        <f>$A518*_xlfn.NUMBERVALUE('[1]Rate Sheet'!K$172)</f>
        <v>2171.4</v>
      </c>
      <c r="L518" s="4">
        <f>$A518*_xlfn.NUMBERVALUE('[1]Rate Sheet'!L$172)</f>
        <v>1990.45</v>
      </c>
      <c r="M518" s="4">
        <f>$A518*_xlfn.NUMBERVALUE('[1]Rate Sheet'!M$172)</f>
        <v>2419.56</v>
      </c>
      <c r="N518" s="4">
        <f>$A518*_xlfn.NUMBERVALUE('[1]Rate Sheet'!N$172)</f>
        <v>3008.94</v>
      </c>
      <c r="O518" s="4">
        <f>$A518*_xlfn.NUMBERVALUE('[1]Rate Sheet'!O$172)</f>
        <v>1731.95</v>
      </c>
      <c r="P518" s="4">
        <f>$A518*_xlfn.NUMBERVALUE('[1]Rate Sheet'!P$172)</f>
        <v>1959.43</v>
      </c>
    </row>
    <row r="519" spans="1:16" x14ac:dyDescent="0.3">
      <c r="A519" s="2">
        <v>518</v>
      </c>
      <c r="B519" s="4">
        <f>$A519*_xlfn.NUMBERVALUE('[1]Rate Sheet'!B$172)</f>
        <v>766.64</v>
      </c>
      <c r="C519" s="4">
        <f>$A519*_xlfn.NUMBERVALUE('[1]Rate Sheet'!C$172)</f>
        <v>802.9</v>
      </c>
      <c r="D519" s="4">
        <f>$A519*_xlfn.NUMBERVALUE('[1]Rate Sheet'!D$172)</f>
        <v>833.98</v>
      </c>
      <c r="E519" s="4">
        <f>$A519*_xlfn.NUMBERVALUE('[1]Rate Sheet'!E$172)</f>
        <v>1403.78</v>
      </c>
      <c r="F519" s="4">
        <f>$A519*_xlfn.NUMBERVALUE('[1]Rate Sheet'!F$172)</f>
        <v>2807.56</v>
      </c>
      <c r="G519" s="4">
        <f>$A519*_xlfn.NUMBERVALUE('[1]Rate Sheet'!G$172)</f>
        <v>1434.86</v>
      </c>
      <c r="H519" s="4">
        <f>$A519*_xlfn.NUMBERVALUE('[1]Rate Sheet'!H$172)</f>
        <v>1434.86</v>
      </c>
      <c r="I519" s="4">
        <f>$A519*_xlfn.NUMBERVALUE('[1]Rate Sheet'!I$172)</f>
        <v>1673.14</v>
      </c>
      <c r="J519" s="4">
        <f>$A519*_xlfn.NUMBERVALUE('[1]Rate Sheet'!J$172)</f>
        <v>1284.6400000000001</v>
      </c>
      <c r="K519" s="4">
        <f>$A519*_xlfn.NUMBERVALUE('[1]Rate Sheet'!K$172)</f>
        <v>2175.6</v>
      </c>
      <c r="L519" s="4">
        <f>$A519*_xlfn.NUMBERVALUE('[1]Rate Sheet'!L$172)</f>
        <v>1994.3</v>
      </c>
      <c r="M519" s="4">
        <f>$A519*_xlfn.NUMBERVALUE('[1]Rate Sheet'!M$172)</f>
        <v>2424.2399999999998</v>
      </c>
      <c r="N519" s="4">
        <f>$A519*_xlfn.NUMBERVALUE('[1]Rate Sheet'!N$172)</f>
        <v>3014.76</v>
      </c>
      <c r="O519" s="4">
        <f>$A519*_xlfn.NUMBERVALUE('[1]Rate Sheet'!O$172)</f>
        <v>1735.3</v>
      </c>
      <c r="P519" s="4">
        <f>$A519*_xlfn.NUMBERVALUE('[1]Rate Sheet'!P$172)</f>
        <v>1963.22</v>
      </c>
    </row>
    <row r="520" spans="1:16" x14ac:dyDescent="0.3">
      <c r="A520" s="2">
        <v>519</v>
      </c>
      <c r="B520" s="4">
        <f>$A520*_xlfn.NUMBERVALUE('[1]Rate Sheet'!B$172)</f>
        <v>768.12</v>
      </c>
      <c r="C520" s="4">
        <f>$A520*_xlfn.NUMBERVALUE('[1]Rate Sheet'!C$172)</f>
        <v>804.45</v>
      </c>
      <c r="D520" s="4">
        <f>$A520*_xlfn.NUMBERVALUE('[1]Rate Sheet'!D$172)</f>
        <v>835.59</v>
      </c>
      <c r="E520" s="4">
        <f>$A520*_xlfn.NUMBERVALUE('[1]Rate Sheet'!E$172)</f>
        <v>1406.49</v>
      </c>
      <c r="F520" s="4">
        <f>$A520*_xlfn.NUMBERVALUE('[1]Rate Sheet'!F$172)</f>
        <v>2812.98</v>
      </c>
      <c r="G520" s="4">
        <f>$A520*_xlfn.NUMBERVALUE('[1]Rate Sheet'!G$172)</f>
        <v>1437.63</v>
      </c>
      <c r="H520" s="4">
        <f>$A520*_xlfn.NUMBERVALUE('[1]Rate Sheet'!H$172)</f>
        <v>1437.63</v>
      </c>
      <c r="I520" s="4">
        <f>$A520*_xlfn.NUMBERVALUE('[1]Rate Sheet'!I$172)</f>
        <v>1676.37</v>
      </c>
      <c r="J520" s="4">
        <f>$A520*_xlfn.NUMBERVALUE('[1]Rate Sheet'!J$172)</f>
        <v>1287.1199999999999</v>
      </c>
      <c r="K520" s="4">
        <f>$A520*_xlfn.NUMBERVALUE('[1]Rate Sheet'!K$172)</f>
        <v>2179.8000000000002</v>
      </c>
      <c r="L520" s="4">
        <f>$A520*_xlfn.NUMBERVALUE('[1]Rate Sheet'!L$172)</f>
        <v>1998.15</v>
      </c>
      <c r="M520" s="4">
        <f>$A520*_xlfn.NUMBERVALUE('[1]Rate Sheet'!M$172)</f>
        <v>2428.92</v>
      </c>
      <c r="N520" s="4">
        <f>$A520*_xlfn.NUMBERVALUE('[1]Rate Sheet'!N$172)</f>
        <v>3020.58</v>
      </c>
      <c r="O520" s="4">
        <f>$A520*_xlfn.NUMBERVALUE('[1]Rate Sheet'!O$172)</f>
        <v>1738.65</v>
      </c>
      <c r="P520" s="4">
        <f>$A520*_xlfn.NUMBERVALUE('[1]Rate Sheet'!P$172)</f>
        <v>1967.01</v>
      </c>
    </row>
    <row r="521" spans="1:16" x14ac:dyDescent="0.3">
      <c r="A521" s="2">
        <v>520</v>
      </c>
      <c r="B521" s="4">
        <f>$A521*_xlfn.NUMBERVALUE('[1]Rate Sheet'!B$172)</f>
        <v>769.6</v>
      </c>
      <c r="C521" s="4">
        <f>$A521*_xlfn.NUMBERVALUE('[1]Rate Sheet'!C$172)</f>
        <v>806</v>
      </c>
      <c r="D521" s="4">
        <f>$A521*_xlfn.NUMBERVALUE('[1]Rate Sheet'!D$172)</f>
        <v>837.2</v>
      </c>
      <c r="E521" s="4">
        <f>$A521*_xlfn.NUMBERVALUE('[1]Rate Sheet'!E$172)</f>
        <v>1409.2</v>
      </c>
      <c r="F521" s="4">
        <f>$A521*_xlfn.NUMBERVALUE('[1]Rate Sheet'!F$172)</f>
        <v>2818.4</v>
      </c>
      <c r="G521" s="4">
        <f>$A521*_xlfn.NUMBERVALUE('[1]Rate Sheet'!G$172)</f>
        <v>1440.4</v>
      </c>
      <c r="H521" s="4">
        <f>$A521*_xlfn.NUMBERVALUE('[1]Rate Sheet'!H$172)</f>
        <v>1440.4</v>
      </c>
      <c r="I521" s="4">
        <f>$A521*_xlfn.NUMBERVALUE('[1]Rate Sheet'!I$172)</f>
        <v>1679.6</v>
      </c>
      <c r="J521" s="4">
        <f>$A521*_xlfn.NUMBERVALUE('[1]Rate Sheet'!J$172)</f>
        <v>1289.5999999999999</v>
      </c>
      <c r="K521" s="4">
        <f>$A521*_xlfn.NUMBERVALUE('[1]Rate Sheet'!K$172)</f>
        <v>2184</v>
      </c>
      <c r="L521" s="4">
        <f>$A521*_xlfn.NUMBERVALUE('[1]Rate Sheet'!L$172)</f>
        <v>2002</v>
      </c>
      <c r="M521" s="4">
        <f>$A521*_xlfn.NUMBERVALUE('[1]Rate Sheet'!M$172)</f>
        <v>2433.6</v>
      </c>
      <c r="N521" s="4">
        <f>$A521*_xlfn.NUMBERVALUE('[1]Rate Sheet'!N$172)</f>
        <v>3026.4</v>
      </c>
      <c r="O521" s="4">
        <f>$A521*_xlfn.NUMBERVALUE('[1]Rate Sheet'!O$172)</f>
        <v>1742</v>
      </c>
      <c r="P521" s="4">
        <f>$A521*_xlfn.NUMBERVALUE('[1]Rate Sheet'!P$172)</f>
        <v>1970.8</v>
      </c>
    </row>
    <row r="522" spans="1:16" x14ac:dyDescent="0.3">
      <c r="A522" s="2">
        <v>521</v>
      </c>
      <c r="B522" s="4">
        <f>$A522*_xlfn.NUMBERVALUE('[1]Rate Sheet'!B$172)</f>
        <v>771.08</v>
      </c>
      <c r="C522" s="4">
        <f>$A522*_xlfn.NUMBERVALUE('[1]Rate Sheet'!C$172)</f>
        <v>807.55000000000007</v>
      </c>
      <c r="D522" s="4">
        <f>$A522*_xlfn.NUMBERVALUE('[1]Rate Sheet'!D$172)</f>
        <v>838.81000000000006</v>
      </c>
      <c r="E522" s="4">
        <f>$A522*_xlfn.NUMBERVALUE('[1]Rate Sheet'!E$172)</f>
        <v>1411.91</v>
      </c>
      <c r="F522" s="4">
        <f>$A522*_xlfn.NUMBERVALUE('[1]Rate Sheet'!F$172)</f>
        <v>2823.82</v>
      </c>
      <c r="G522" s="4">
        <f>$A522*_xlfn.NUMBERVALUE('[1]Rate Sheet'!G$172)</f>
        <v>1443.17</v>
      </c>
      <c r="H522" s="4">
        <f>$A522*_xlfn.NUMBERVALUE('[1]Rate Sheet'!H$172)</f>
        <v>1443.17</v>
      </c>
      <c r="I522" s="4">
        <f>$A522*_xlfn.NUMBERVALUE('[1]Rate Sheet'!I$172)</f>
        <v>1682.83</v>
      </c>
      <c r="J522" s="4">
        <f>$A522*_xlfn.NUMBERVALUE('[1]Rate Sheet'!J$172)</f>
        <v>1292.08</v>
      </c>
      <c r="K522" s="4">
        <f>$A522*_xlfn.NUMBERVALUE('[1]Rate Sheet'!K$172)</f>
        <v>2188.2000000000003</v>
      </c>
      <c r="L522" s="4">
        <f>$A522*_xlfn.NUMBERVALUE('[1]Rate Sheet'!L$172)</f>
        <v>2005.8500000000001</v>
      </c>
      <c r="M522" s="4">
        <f>$A522*_xlfn.NUMBERVALUE('[1]Rate Sheet'!M$172)</f>
        <v>2438.2799999999997</v>
      </c>
      <c r="N522" s="4">
        <f>$A522*_xlfn.NUMBERVALUE('[1]Rate Sheet'!N$172)</f>
        <v>3032.2200000000003</v>
      </c>
      <c r="O522" s="4">
        <f>$A522*_xlfn.NUMBERVALUE('[1]Rate Sheet'!O$172)</f>
        <v>1745.3500000000001</v>
      </c>
      <c r="P522" s="4">
        <f>$A522*_xlfn.NUMBERVALUE('[1]Rate Sheet'!P$172)</f>
        <v>1974.59</v>
      </c>
    </row>
    <row r="523" spans="1:16" x14ac:dyDescent="0.3">
      <c r="A523" s="2">
        <v>522</v>
      </c>
      <c r="B523" s="4">
        <f>$A523*_xlfn.NUMBERVALUE('[1]Rate Sheet'!B$172)</f>
        <v>772.56</v>
      </c>
      <c r="C523" s="4">
        <f>$A523*_xlfn.NUMBERVALUE('[1]Rate Sheet'!C$172)</f>
        <v>809.1</v>
      </c>
      <c r="D523" s="4">
        <f>$A523*_xlfn.NUMBERVALUE('[1]Rate Sheet'!D$172)</f>
        <v>840.42000000000007</v>
      </c>
      <c r="E523" s="4">
        <f>$A523*_xlfn.NUMBERVALUE('[1]Rate Sheet'!E$172)</f>
        <v>1414.62</v>
      </c>
      <c r="F523" s="4">
        <f>$A523*_xlfn.NUMBERVALUE('[1]Rate Sheet'!F$172)</f>
        <v>2829.24</v>
      </c>
      <c r="G523" s="4">
        <f>$A523*_xlfn.NUMBERVALUE('[1]Rate Sheet'!G$172)</f>
        <v>1445.94</v>
      </c>
      <c r="H523" s="4">
        <f>$A523*_xlfn.NUMBERVALUE('[1]Rate Sheet'!H$172)</f>
        <v>1445.94</v>
      </c>
      <c r="I523" s="4">
        <f>$A523*_xlfn.NUMBERVALUE('[1]Rate Sheet'!I$172)</f>
        <v>1686.06</v>
      </c>
      <c r="J523" s="4">
        <f>$A523*_xlfn.NUMBERVALUE('[1]Rate Sheet'!J$172)</f>
        <v>1294.56</v>
      </c>
      <c r="K523" s="4">
        <f>$A523*_xlfn.NUMBERVALUE('[1]Rate Sheet'!K$172)</f>
        <v>2192.4</v>
      </c>
      <c r="L523" s="4">
        <f>$A523*_xlfn.NUMBERVALUE('[1]Rate Sheet'!L$172)</f>
        <v>2009.7</v>
      </c>
      <c r="M523" s="4">
        <f>$A523*_xlfn.NUMBERVALUE('[1]Rate Sheet'!M$172)</f>
        <v>2442.96</v>
      </c>
      <c r="N523" s="4">
        <f>$A523*_xlfn.NUMBERVALUE('[1]Rate Sheet'!N$172)</f>
        <v>3038.04</v>
      </c>
      <c r="O523" s="4">
        <f>$A523*_xlfn.NUMBERVALUE('[1]Rate Sheet'!O$172)</f>
        <v>1748.7</v>
      </c>
      <c r="P523" s="4">
        <f>$A523*_xlfn.NUMBERVALUE('[1]Rate Sheet'!P$172)</f>
        <v>1978.38</v>
      </c>
    </row>
    <row r="524" spans="1:16" x14ac:dyDescent="0.3">
      <c r="A524" s="2">
        <v>523</v>
      </c>
      <c r="B524" s="4">
        <f>$A524*_xlfn.NUMBERVALUE('[1]Rate Sheet'!B$172)</f>
        <v>774.04</v>
      </c>
      <c r="C524" s="4">
        <f>$A524*_xlfn.NUMBERVALUE('[1]Rate Sheet'!C$172)</f>
        <v>810.65</v>
      </c>
      <c r="D524" s="4">
        <f>$A524*_xlfn.NUMBERVALUE('[1]Rate Sheet'!D$172)</f>
        <v>842.03000000000009</v>
      </c>
      <c r="E524" s="4">
        <f>$A524*_xlfn.NUMBERVALUE('[1]Rate Sheet'!E$172)</f>
        <v>1417.33</v>
      </c>
      <c r="F524" s="4">
        <f>$A524*_xlfn.NUMBERVALUE('[1]Rate Sheet'!F$172)</f>
        <v>2834.66</v>
      </c>
      <c r="G524" s="4">
        <f>$A524*_xlfn.NUMBERVALUE('[1]Rate Sheet'!G$172)</f>
        <v>1448.71</v>
      </c>
      <c r="H524" s="4">
        <f>$A524*_xlfn.NUMBERVALUE('[1]Rate Sheet'!H$172)</f>
        <v>1448.71</v>
      </c>
      <c r="I524" s="4">
        <f>$A524*_xlfn.NUMBERVALUE('[1]Rate Sheet'!I$172)</f>
        <v>1689.29</v>
      </c>
      <c r="J524" s="4">
        <f>$A524*_xlfn.NUMBERVALUE('[1]Rate Sheet'!J$172)</f>
        <v>1297.04</v>
      </c>
      <c r="K524" s="4">
        <f>$A524*_xlfn.NUMBERVALUE('[1]Rate Sheet'!K$172)</f>
        <v>2196.6</v>
      </c>
      <c r="L524" s="4">
        <f>$A524*_xlfn.NUMBERVALUE('[1]Rate Sheet'!L$172)</f>
        <v>2013.55</v>
      </c>
      <c r="M524" s="4">
        <f>$A524*_xlfn.NUMBERVALUE('[1]Rate Sheet'!M$172)</f>
        <v>2447.64</v>
      </c>
      <c r="N524" s="4">
        <f>$A524*_xlfn.NUMBERVALUE('[1]Rate Sheet'!N$172)</f>
        <v>3043.86</v>
      </c>
      <c r="O524" s="4">
        <f>$A524*_xlfn.NUMBERVALUE('[1]Rate Sheet'!O$172)</f>
        <v>1752.05</v>
      </c>
      <c r="P524" s="4">
        <f>$A524*_xlfn.NUMBERVALUE('[1]Rate Sheet'!P$172)</f>
        <v>1982.17</v>
      </c>
    </row>
    <row r="525" spans="1:16" x14ac:dyDescent="0.3">
      <c r="A525" s="2">
        <v>524</v>
      </c>
      <c r="B525" s="4">
        <f>$A525*_xlfn.NUMBERVALUE('[1]Rate Sheet'!B$172)</f>
        <v>775.52</v>
      </c>
      <c r="C525" s="4">
        <f>$A525*_xlfn.NUMBERVALUE('[1]Rate Sheet'!C$172)</f>
        <v>812.2</v>
      </c>
      <c r="D525" s="4">
        <f>$A525*_xlfn.NUMBERVALUE('[1]Rate Sheet'!D$172)</f>
        <v>843.6400000000001</v>
      </c>
      <c r="E525" s="4">
        <f>$A525*_xlfn.NUMBERVALUE('[1]Rate Sheet'!E$172)</f>
        <v>1420.04</v>
      </c>
      <c r="F525" s="4">
        <f>$A525*_xlfn.NUMBERVALUE('[1]Rate Sheet'!F$172)</f>
        <v>2840.08</v>
      </c>
      <c r="G525" s="4">
        <f>$A525*_xlfn.NUMBERVALUE('[1]Rate Sheet'!G$172)</f>
        <v>1451.48</v>
      </c>
      <c r="H525" s="4">
        <f>$A525*_xlfn.NUMBERVALUE('[1]Rate Sheet'!H$172)</f>
        <v>1451.48</v>
      </c>
      <c r="I525" s="4">
        <f>$A525*_xlfn.NUMBERVALUE('[1]Rate Sheet'!I$172)</f>
        <v>1692.52</v>
      </c>
      <c r="J525" s="4">
        <f>$A525*_xlfn.NUMBERVALUE('[1]Rate Sheet'!J$172)</f>
        <v>1299.52</v>
      </c>
      <c r="K525" s="4">
        <f>$A525*_xlfn.NUMBERVALUE('[1]Rate Sheet'!K$172)</f>
        <v>2200.8000000000002</v>
      </c>
      <c r="L525" s="4">
        <f>$A525*_xlfn.NUMBERVALUE('[1]Rate Sheet'!L$172)</f>
        <v>2017.4</v>
      </c>
      <c r="M525" s="4">
        <f>$A525*_xlfn.NUMBERVALUE('[1]Rate Sheet'!M$172)</f>
        <v>2452.3199999999997</v>
      </c>
      <c r="N525" s="4">
        <f>$A525*_xlfn.NUMBERVALUE('[1]Rate Sheet'!N$172)</f>
        <v>3049.6800000000003</v>
      </c>
      <c r="O525" s="4">
        <f>$A525*_xlfn.NUMBERVALUE('[1]Rate Sheet'!O$172)</f>
        <v>1755.4</v>
      </c>
      <c r="P525" s="4">
        <f>$A525*_xlfn.NUMBERVALUE('[1]Rate Sheet'!P$172)</f>
        <v>1985.96</v>
      </c>
    </row>
    <row r="526" spans="1:16" x14ac:dyDescent="0.3">
      <c r="A526" s="2">
        <v>525</v>
      </c>
      <c r="B526" s="4">
        <f>$A526*_xlfn.NUMBERVALUE('[1]Rate Sheet'!B$172)</f>
        <v>777</v>
      </c>
      <c r="C526" s="4">
        <f>$A526*_xlfn.NUMBERVALUE('[1]Rate Sheet'!C$172)</f>
        <v>813.75</v>
      </c>
      <c r="D526" s="4">
        <f>$A526*_xlfn.NUMBERVALUE('[1]Rate Sheet'!D$172)</f>
        <v>845.25</v>
      </c>
      <c r="E526" s="4">
        <f>$A526*_xlfn.NUMBERVALUE('[1]Rate Sheet'!E$172)</f>
        <v>1422.75</v>
      </c>
      <c r="F526" s="4">
        <f>$A526*_xlfn.NUMBERVALUE('[1]Rate Sheet'!F$172)</f>
        <v>2845.5</v>
      </c>
      <c r="G526" s="4">
        <f>$A526*_xlfn.NUMBERVALUE('[1]Rate Sheet'!G$172)</f>
        <v>1454.25</v>
      </c>
      <c r="H526" s="4">
        <f>$A526*_xlfn.NUMBERVALUE('[1]Rate Sheet'!H$172)</f>
        <v>1454.25</v>
      </c>
      <c r="I526" s="4">
        <f>$A526*_xlfn.NUMBERVALUE('[1]Rate Sheet'!I$172)</f>
        <v>1695.75</v>
      </c>
      <c r="J526" s="4">
        <f>$A526*_xlfn.NUMBERVALUE('[1]Rate Sheet'!J$172)</f>
        <v>1302</v>
      </c>
      <c r="K526" s="4">
        <f>$A526*_xlfn.NUMBERVALUE('[1]Rate Sheet'!K$172)</f>
        <v>2205</v>
      </c>
      <c r="L526" s="4">
        <f>$A526*_xlfn.NUMBERVALUE('[1]Rate Sheet'!L$172)</f>
        <v>2021.25</v>
      </c>
      <c r="M526" s="4">
        <f>$A526*_xlfn.NUMBERVALUE('[1]Rate Sheet'!M$172)</f>
        <v>2457</v>
      </c>
      <c r="N526" s="4">
        <f>$A526*_xlfn.NUMBERVALUE('[1]Rate Sheet'!N$172)</f>
        <v>3055.5</v>
      </c>
      <c r="O526" s="4">
        <f>$A526*_xlfn.NUMBERVALUE('[1]Rate Sheet'!O$172)</f>
        <v>1758.75</v>
      </c>
      <c r="P526" s="4">
        <f>$A526*_xlfn.NUMBERVALUE('[1]Rate Sheet'!P$172)</f>
        <v>1989.75</v>
      </c>
    </row>
    <row r="527" spans="1:16" x14ac:dyDescent="0.3">
      <c r="A527" s="2">
        <v>526</v>
      </c>
      <c r="B527" s="4">
        <f>$A527*_xlfn.NUMBERVALUE('[1]Rate Sheet'!B$172)</f>
        <v>778.48</v>
      </c>
      <c r="C527" s="4">
        <f>$A527*_xlfn.NUMBERVALUE('[1]Rate Sheet'!C$172)</f>
        <v>815.30000000000007</v>
      </c>
      <c r="D527" s="4">
        <f>$A527*_xlfn.NUMBERVALUE('[1]Rate Sheet'!D$172)</f>
        <v>846.86</v>
      </c>
      <c r="E527" s="4">
        <f>$A527*_xlfn.NUMBERVALUE('[1]Rate Sheet'!E$172)</f>
        <v>1425.46</v>
      </c>
      <c r="F527" s="4">
        <f>$A527*_xlfn.NUMBERVALUE('[1]Rate Sheet'!F$172)</f>
        <v>2850.92</v>
      </c>
      <c r="G527" s="4">
        <f>$A527*_xlfn.NUMBERVALUE('[1]Rate Sheet'!G$172)</f>
        <v>1457.02</v>
      </c>
      <c r="H527" s="4">
        <f>$A527*_xlfn.NUMBERVALUE('[1]Rate Sheet'!H$172)</f>
        <v>1457.02</v>
      </c>
      <c r="I527" s="4">
        <f>$A527*_xlfn.NUMBERVALUE('[1]Rate Sheet'!I$172)</f>
        <v>1698.98</v>
      </c>
      <c r="J527" s="4">
        <f>$A527*_xlfn.NUMBERVALUE('[1]Rate Sheet'!J$172)</f>
        <v>1304.48</v>
      </c>
      <c r="K527" s="4">
        <f>$A527*_xlfn.NUMBERVALUE('[1]Rate Sheet'!K$172)</f>
        <v>2209.2000000000003</v>
      </c>
      <c r="L527" s="4">
        <f>$A527*_xlfn.NUMBERVALUE('[1]Rate Sheet'!L$172)</f>
        <v>2025.1000000000001</v>
      </c>
      <c r="M527" s="4">
        <f>$A527*_xlfn.NUMBERVALUE('[1]Rate Sheet'!M$172)</f>
        <v>2461.6799999999998</v>
      </c>
      <c r="N527" s="4">
        <f>$A527*_xlfn.NUMBERVALUE('[1]Rate Sheet'!N$172)</f>
        <v>3061.32</v>
      </c>
      <c r="O527" s="4">
        <f>$A527*_xlfn.NUMBERVALUE('[1]Rate Sheet'!O$172)</f>
        <v>1762.1000000000001</v>
      </c>
      <c r="P527" s="4">
        <f>$A527*_xlfn.NUMBERVALUE('[1]Rate Sheet'!P$172)</f>
        <v>1993.54</v>
      </c>
    </row>
    <row r="528" spans="1:16" x14ac:dyDescent="0.3">
      <c r="A528" s="2">
        <v>527</v>
      </c>
      <c r="B528" s="4">
        <f>$A528*_xlfn.NUMBERVALUE('[1]Rate Sheet'!B$172)</f>
        <v>779.96</v>
      </c>
      <c r="C528" s="4">
        <f>$A528*_xlfn.NUMBERVALUE('[1]Rate Sheet'!C$172)</f>
        <v>816.85</v>
      </c>
      <c r="D528" s="4">
        <f>$A528*_xlfn.NUMBERVALUE('[1]Rate Sheet'!D$172)</f>
        <v>848.47</v>
      </c>
      <c r="E528" s="4">
        <f>$A528*_xlfn.NUMBERVALUE('[1]Rate Sheet'!E$172)</f>
        <v>1428.17</v>
      </c>
      <c r="F528" s="4">
        <f>$A528*_xlfn.NUMBERVALUE('[1]Rate Sheet'!F$172)</f>
        <v>2856.34</v>
      </c>
      <c r="G528" s="4">
        <f>$A528*_xlfn.NUMBERVALUE('[1]Rate Sheet'!G$172)</f>
        <v>1459.79</v>
      </c>
      <c r="H528" s="4">
        <f>$A528*_xlfn.NUMBERVALUE('[1]Rate Sheet'!H$172)</f>
        <v>1459.79</v>
      </c>
      <c r="I528" s="4">
        <f>$A528*_xlfn.NUMBERVALUE('[1]Rate Sheet'!I$172)</f>
        <v>1702.21</v>
      </c>
      <c r="J528" s="4">
        <f>$A528*_xlfn.NUMBERVALUE('[1]Rate Sheet'!J$172)</f>
        <v>1306.96</v>
      </c>
      <c r="K528" s="4">
        <f>$A528*_xlfn.NUMBERVALUE('[1]Rate Sheet'!K$172)</f>
        <v>2213.4</v>
      </c>
      <c r="L528" s="4">
        <f>$A528*_xlfn.NUMBERVALUE('[1]Rate Sheet'!L$172)</f>
        <v>2028.95</v>
      </c>
      <c r="M528" s="4">
        <f>$A528*_xlfn.NUMBERVALUE('[1]Rate Sheet'!M$172)</f>
        <v>2466.3599999999997</v>
      </c>
      <c r="N528" s="4">
        <f>$A528*_xlfn.NUMBERVALUE('[1]Rate Sheet'!N$172)</f>
        <v>3067.1400000000003</v>
      </c>
      <c r="O528" s="4">
        <f>$A528*_xlfn.NUMBERVALUE('[1]Rate Sheet'!O$172)</f>
        <v>1765.45</v>
      </c>
      <c r="P528" s="4">
        <f>$A528*_xlfn.NUMBERVALUE('[1]Rate Sheet'!P$172)</f>
        <v>1997.33</v>
      </c>
    </row>
    <row r="529" spans="1:16" x14ac:dyDescent="0.3">
      <c r="A529" s="2">
        <v>528</v>
      </c>
      <c r="B529" s="4">
        <f>$A529*_xlfn.NUMBERVALUE('[1]Rate Sheet'!B$172)</f>
        <v>781.43999999999994</v>
      </c>
      <c r="C529" s="4">
        <f>$A529*_xlfn.NUMBERVALUE('[1]Rate Sheet'!C$172)</f>
        <v>818.4</v>
      </c>
      <c r="D529" s="4">
        <f>$A529*_xlfn.NUMBERVALUE('[1]Rate Sheet'!D$172)</f>
        <v>850.08</v>
      </c>
      <c r="E529" s="4">
        <f>$A529*_xlfn.NUMBERVALUE('[1]Rate Sheet'!E$172)</f>
        <v>1430.8799999999999</v>
      </c>
      <c r="F529" s="4">
        <f>$A529*_xlfn.NUMBERVALUE('[1]Rate Sheet'!F$172)</f>
        <v>2861.7599999999998</v>
      </c>
      <c r="G529" s="4">
        <f>$A529*_xlfn.NUMBERVALUE('[1]Rate Sheet'!G$172)</f>
        <v>1462.56</v>
      </c>
      <c r="H529" s="4">
        <f>$A529*_xlfn.NUMBERVALUE('[1]Rate Sheet'!H$172)</f>
        <v>1462.56</v>
      </c>
      <c r="I529" s="4">
        <f>$A529*_xlfn.NUMBERVALUE('[1]Rate Sheet'!I$172)</f>
        <v>1705.44</v>
      </c>
      <c r="J529" s="4">
        <f>$A529*_xlfn.NUMBERVALUE('[1]Rate Sheet'!J$172)</f>
        <v>1309.44</v>
      </c>
      <c r="K529" s="4">
        <f>$A529*_xlfn.NUMBERVALUE('[1]Rate Sheet'!K$172)</f>
        <v>2217.6</v>
      </c>
      <c r="L529" s="4">
        <f>$A529*_xlfn.NUMBERVALUE('[1]Rate Sheet'!L$172)</f>
        <v>2032.8</v>
      </c>
      <c r="M529" s="4">
        <f>$A529*_xlfn.NUMBERVALUE('[1]Rate Sheet'!M$172)</f>
        <v>2471.04</v>
      </c>
      <c r="N529" s="4">
        <f>$A529*_xlfn.NUMBERVALUE('[1]Rate Sheet'!N$172)</f>
        <v>3072.96</v>
      </c>
      <c r="O529" s="4">
        <f>$A529*_xlfn.NUMBERVALUE('[1]Rate Sheet'!O$172)</f>
        <v>1768.8</v>
      </c>
      <c r="P529" s="4">
        <f>$A529*_xlfn.NUMBERVALUE('[1]Rate Sheet'!P$172)</f>
        <v>2001.1200000000001</v>
      </c>
    </row>
    <row r="530" spans="1:16" x14ac:dyDescent="0.3">
      <c r="A530" s="2">
        <v>529</v>
      </c>
      <c r="B530" s="4">
        <f>$A530*_xlfn.NUMBERVALUE('[1]Rate Sheet'!B$172)</f>
        <v>782.92</v>
      </c>
      <c r="C530" s="4">
        <f>$A530*_xlfn.NUMBERVALUE('[1]Rate Sheet'!C$172)</f>
        <v>819.95</v>
      </c>
      <c r="D530" s="4">
        <f>$A530*_xlfn.NUMBERVALUE('[1]Rate Sheet'!D$172)</f>
        <v>851.69</v>
      </c>
      <c r="E530" s="4">
        <f>$A530*_xlfn.NUMBERVALUE('[1]Rate Sheet'!E$172)</f>
        <v>1433.59</v>
      </c>
      <c r="F530" s="4">
        <f>$A530*_xlfn.NUMBERVALUE('[1]Rate Sheet'!F$172)</f>
        <v>2867.18</v>
      </c>
      <c r="G530" s="4">
        <f>$A530*_xlfn.NUMBERVALUE('[1]Rate Sheet'!G$172)</f>
        <v>1465.33</v>
      </c>
      <c r="H530" s="4">
        <f>$A530*_xlfn.NUMBERVALUE('[1]Rate Sheet'!H$172)</f>
        <v>1465.33</v>
      </c>
      <c r="I530" s="4">
        <f>$A530*_xlfn.NUMBERVALUE('[1]Rate Sheet'!I$172)</f>
        <v>1708.67</v>
      </c>
      <c r="J530" s="4">
        <f>$A530*_xlfn.NUMBERVALUE('[1]Rate Sheet'!J$172)</f>
        <v>1311.92</v>
      </c>
      <c r="K530" s="4">
        <f>$A530*_xlfn.NUMBERVALUE('[1]Rate Sheet'!K$172)</f>
        <v>2221.8000000000002</v>
      </c>
      <c r="L530" s="4">
        <f>$A530*_xlfn.NUMBERVALUE('[1]Rate Sheet'!L$172)</f>
        <v>2036.65</v>
      </c>
      <c r="M530" s="4">
        <f>$A530*_xlfn.NUMBERVALUE('[1]Rate Sheet'!M$172)</f>
        <v>2475.7199999999998</v>
      </c>
      <c r="N530" s="4">
        <f>$A530*_xlfn.NUMBERVALUE('[1]Rate Sheet'!N$172)</f>
        <v>3078.78</v>
      </c>
      <c r="O530" s="4">
        <f>$A530*_xlfn.NUMBERVALUE('[1]Rate Sheet'!O$172)</f>
        <v>1772.15</v>
      </c>
      <c r="P530" s="4">
        <f>$A530*_xlfn.NUMBERVALUE('[1]Rate Sheet'!P$172)</f>
        <v>2004.91</v>
      </c>
    </row>
    <row r="531" spans="1:16" x14ac:dyDescent="0.3">
      <c r="A531" s="2">
        <v>530</v>
      </c>
      <c r="B531" s="4">
        <f>$A531*_xlfn.NUMBERVALUE('[1]Rate Sheet'!B$172)</f>
        <v>784.4</v>
      </c>
      <c r="C531" s="4">
        <f>$A531*_xlfn.NUMBERVALUE('[1]Rate Sheet'!C$172)</f>
        <v>821.5</v>
      </c>
      <c r="D531" s="4">
        <f>$A531*_xlfn.NUMBERVALUE('[1]Rate Sheet'!D$172)</f>
        <v>853.30000000000007</v>
      </c>
      <c r="E531" s="4">
        <f>$A531*_xlfn.NUMBERVALUE('[1]Rate Sheet'!E$172)</f>
        <v>1436.3</v>
      </c>
      <c r="F531" s="4">
        <f>$A531*_xlfn.NUMBERVALUE('[1]Rate Sheet'!F$172)</f>
        <v>2872.6</v>
      </c>
      <c r="G531" s="4">
        <f>$A531*_xlfn.NUMBERVALUE('[1]Rate Sheet'!G$172)</f>
        <v>1468.1</v>
      </c>
      <c r="H531" s="4">
        <f>$A531*_xlfn.NUMBERVALUE('[1]Rate Sheet'!H$172)</f>
        <v>1468.1</v>
      </c>
      <c r="I531" s="4">
        <f>$A531*_xlfn.NUMBERVALUE('[1]Rate Sheet'!I$172)</f>
        <v>1711.9</v>
      </c>
      <c r="J531" s="4">
        <f>$A531*_xlfn.NUMBERVALUE('[1]Rate Sheet'!J$172)</f>
        <v>1314.4</v>
      </c>
      <c r="K531" s="4">
        <f>$A531*_xlfn.NUMBERVALUE('[1]Rate Sheet'!K$172)</f>
        <v>2226</v>
      </c>
      <c r="L531" s="4">
        <f>$A531*_xlfn.NUMBERVALUE('[1]Rate Sheet'!L$172)</f>
        <v>2040.5</v>
      </c>
      <c r="M531" s="4">
        <f>$A531*_xlfn.NUMBERVALUE('[1]Rate Sheet'!M$172)</f>
        <v>2480.3999999999996</v>
      </c>
      <c r="N531" s="4">
        <f>$A531*_xlfn.NUMBERVALUE('[1]Rate Sheet'!N$172)</f>
        <v>3084.6000000000004</v>
      </c>
      <c r="O531" s="4">
        <f>$A531*_xlfn.NUMBERVALUE('[1]Rate Sheet'!O$172)</f>
        <v>1775.5</v>
      </c>
      <c r="P531" s="4">
        <f>$A531*_xlfn.NUMBERVALUE('[1]Rate Sheet'!P$172)</f>
        <v>2008.7</v>
      </c>
    </row>
    <row r="532" spans="1:16" x14ac:dyDescent="0.3">
      <c r="A532" s="2">
        <v>531</v>
      </c>
      <c r="B532" s="4">
        <f>$A532*_xlfn.NUMBERVALUE('[1]Rate Sheet'!B$172)</f>
        <v>785.88</v>
      </c>
      <c r="C532" s="4">
        <f>$A532*_xlfn.NUMBERVALUE('[1]Rate Sheet'!C$172)</f>
        <v>823.05000000000007</v>
      </c>
      <c r="D532" s="4">
        <f>$A532*_xlfn.NUMBERVALUE('[1]Rate Sheet'!D$172)</f>
        <v>854.91000000000008</v>
      </c>
      <c r="E532" s="4">
        <f>$A532*_xlfn.NUMBERVALUE('[1]Rate Sheet'!E$172)</f>
        <v>1439.01</v>
      </c>
      <c r="F532" s="4">
        <f>$A532*_xlfn.NUMBERVALUE('[1]Rate Sheet'!F$172)</f>
        <v>2878.02</v>
      </c>
      <c r="G532" s="4">
        <f>$A532*_xlfn.NUMBERVALUE('[1]Rate Sheet'!G$172)</f>
        <v>1470.8700000000001</v>
      </c>
      <c r="H532" s="4">
        <f>$A532*_xlfn.NUMBERVALUE('[1]Rate Sheet'!H$172)</f>
        <v>1470.8700000000001</v>
      </c>
      <c r="I532" s="4">
        <f>$A532*_xlfn.NUMBERVALUE('[1]Rate Sheet'!I$172)</f>
        <v>1715.1299999999999</v>
      </c>
      <c r="J532" s="4">
        <f>$A532*_xlfn.NUMBERVALUE('[1]Rate Sheet'!J$172)</f>
        <v>1316.8799999999999</v>
      </c>
      <c r="K532" s="4">
        <f>$A532*_xlfn.NUMBERVALUE('[1]Rate Sheet'!K$172)</f>
        <v>2230.2000000000003</v>
      </c>
      <c r="L532" s="4">
        <f>$A532*_xlfn.NUMBERVALUE('[1]Rate Sheet'!L$172)</f>
        <v>2044.3500000000001</v>
      </c>
      <c r="M532" s="4">
        <f>$A532*_xlfn.NUMBERVALUE('[1]Rate Sheet'!M$172)</f>
        <v>2485.08</v>
      </c>
      <c r="N532" s="4">
        <f>$A532*_xlfn.NUMBERVALUE('[1]Rate Sheet'!N$172)</f>
        <v>3090.42</v>
      </c>
      <c r="O532" s="4">
        <f>$A532*_xlfn.NUMBERVALUE('[1]Rate Sheet'!O$172)</f>
        <v>1778.8500000000001</v>
      </c>
      <c r="P532" s="4">
        <f>$A532*_xlfn.NUMBERVALUE('[1]Rate Sheet'!P$172)</f>
        <v>2012.49</v>
      </c>
    </row>
    <row r="533" spans="1:16" x14ac:dyDescent="0.3">
      <c r="A533" s="2">
        <v>532</v>
      </c>
      <c r="B533" s="4">
        <f>$A533*_xlfn.NUMBERVALUE('[1]Rate Sheet'!B$172)</f>
        <v>787.36</v>
      </c>
      <c r="C533" s="4">
        <f>$A533*_xlfn.NUMBERVALUE('[1]Rate Sheet'!C$172)</f>
        <v>824.6</v>
      </c>
      <c r="D533" s="4">
        <f>$A533*_xlfn.NUMBERVALUE('[1]Rate Sheet'!D$172)</f>
        <v>856.5200000000001</v>
      </c>
      <c r="E533" s="4">
        <f>$A533*_xlfn.NUMBERVALUE('[1]Rate Sheet'!E$172)</f>
        <v>1441.72</v>
      </c>
      <c r="F533" s="4">
        <f>$A533*_xlfn.NUMBERVALUE('[1]Rate Sheet'!F$172)</f>
        <v>2883.44</v>
      </c>
      <c r="G533" s="4">
        <f>$A533*_xlfn.NUMBERVALUE('[1]Rate Sheet'!G$172)</f>
        <v>1473.64</v>
      </c>
      <c r="H533" s="4">
        <f>$A533*_xlfn.NUMBERVALUE('[1]Rate Sheet'!H$172)</f>
        <v>1473.64</v>
      </c>
      <c r="I533" s="4">
        <f>$A533*_xlfn.NUMBERVALUE('[1]Rate Sheet'!I$172)</f>
        <v>1718.36</v>
      </c>
      <c r="J533" s="4">
        <f>$A533*_xlfn.NUMBERVALUE('[1]Rate Sheet'!J$172)</f>
        <v>1319.36</v>
      </c>
      <c r="K533" s="4">
        <f>$A533*_xlfn.NUMBERVALUE('[1]Rate Sheet'!K$172)</f>
        <v>2234.4</v>
      </c>
      <c r="L533" s="4">
        <f>$A533*_xlfn.NUMBERVALUE('[1]Rate Sheet'!L$172)</f>
        <v>2048.2000000000003</v>
      </c>
      <c r="M533" s="4">
        <f>$A533*_xlfn.NUMBERVALUE('[1]Rate Sheet'!M$172)</f>
        <v>2489.7599999999998</v>
      </c>
      <c r="N533" s="4">
        <f>$A533*_xlfn.NUMBERVALUE('[1]Rate Sheet'!N$172)</f>
        <v>3096.2400000000002</v>
      </c>
      <c r="O533" s="4">
        <f>$A533*_xlfn.NUMBERVALUE('[1]Rate Sheet'!O$172)</f>
        <v>1782.2</v>
      </c>
      <c r="P533" s="4">
        <f>$A533*_xlfn.NUMBERVALUE('[1]Rate Sheet'!P$172)</f>
        <v>2016.28</v>
      </c>
    </row>
    <row r="534" spans="1:16" x14ac:dyDescent="0.3">
      <c r="A534" s="2">
        <v>533</v>
      </c>
      <c r="B534" s="4">
        <f>$A534*_xlfn.NUMBERVALUE('[1]Rate Sheet'!B$172)</f>
        <v>788.84</v>
      </c>
      <c r="C534" s="4">
        <f>$A534*_xlfn.NUMBERVALUE('[1]Rate Sheet'!C$172)</f>
        <v>826.15</v>
      </c>
      <c r="D534" s="4">
        <f>$A534*_xlfn.NUMBERVALUE('[1]Rate Sheet'!D$172)</f>
        <v>858.13</v>
      </c>
      <c r="E534" s="4">
        <f>$A534*_xlfn.NUMBERVALUE('[1]Rate Sheet'!E$172)</f>
        <v>1444.43</v>
      </c>
      <c r="F534" s="4">
        <f>$A534*_xlfn.NUMBERVALUE('[1]Rate Sheet'!F$172)</f>
        <v>2888.86</v>
      </c>
      <c r="G534" s="4">
        <f>$A534*_xlfn.NUMBERVALUE('[1]Rate Sheet'!G$172)</f>
        <v>1476.41</v>
      </c>
      <c r="H534" s="4">
        <f>$A534*_xlfn.NUMBERVALUE('[1]Rate Sheet'!H$172)</f>
        <v>1476.41</v>
      </c>
      <c r="I534" s="4">
        <f>$A534*_xlfn.NUMBERVALUE('[1]Rate Sheet'!I$172)</f>
        <v>1721.59</v>
      </c>
      <c r="J534" s="4">
        <f>$A534*_xlfn.NUMBERVALUE('[1]Rate Sheet'!J$172)</f>
        <v>1321.84</v>
      </c>
      <c r="K534" s="4">
        <f>$A534*_xlfn.NUMBERVALUE('[1]Rate Sheet'!K$172)</f>
        <v>2238.6</v>
      </c>
      <c r="L534" s="4">
        <f>$A534*_xlfn.NUMBERVALUE('[1]Rate Sheet'!L$172)</f>
        <v>2052.0500000000002</v>
      </c>
      <c r="M534" s="4">
        <f>$A534*_xlfn.NUMBERVALUE('[1]Rate Sheet'!M$172)</f>
        <v>2494.44</v>
      </c>
      <c r="N534" s="4">
        <f>$A534*_xlfn.NUMBERVALUE('[1]Rate Sheet'!N$172)</f>
        <v>3102.06</v>
      </c>
      <c r="O534" s="4">
        <f>$A534*_xlfn.NUMBERVALUE('[1]Rate Sheet'!O$172)</f>
        <v>1785.55</v>
      </c>
      <c r="P534" s="4">
        <f>$A534*_xlfn.NUMBERVALUE('[1]Rate Sheet'!P$172)</f>
        <v>2020.07</v>
      </c>
    </row>
    <row r="535" spans="1:16" x14ac:dyDescent="0.3">
      <c r="A535" s="2">
        <v>534</v>
      </c>
      <c r="B535" s="4">
        <f>$A535*_xlfn.NUMBERVALUE('[1]Rate Sheet'!B$172)</f>
        <v>790.31999999999994</v>
      </c>
      <c r="C535" s="4">
        <f>$A535*_xlfn.NUMBERVALUE('[1]Rate Sheet'!C$172)</f>
        <v>827.7</v>
      </c>
      <c r="D535" s="4">
        <f>$A535*_xlfn.NUMBERVALUE('[1]Rate Sheet'!D$172)</f>
        <v>859.74</v>
      </c>
      <c r="E535" s="4">
        <f>$A535*_xlfn.NUMBERVALUE('[1]Rate Sheet'!E$172)</f>
        <v>1447.1399999999999</v>
      </c>
      <c r="F535" s="4">
        <f>$A535*_xlfn.NUMBERVALUE('[1]Rate Sheet'!F$172)</f>
        <v>2894.2799999999997</v>
      </c>
      <c r="G535" s="4">
        <f>$A535*_xlfn.NUMBERVALUE('[1]Rate Sheet'!G$172)</f>
        <v>1479.18</v>
      </c>
      <c r="H535" s="4">
        <f>$A535*_xlfn.NUMBERVALUE('[1]Rate Sheet'!H$172)</f>
        <v>1479.18</v>
      </c>
      <c r="I535" s="4">
        <f>$A535*_xlfn.NUMBERVALUE('[1]Rate Sheet'!I$172)</f>
        <v>1724.82</v>
      </c>
      <c r="J535" s="4">
        <f>$A535*_xlfn.NUMBERVALUE('[1]Rate Sheet'!J$172)</f>
        <v>1324.32</v>
      </c>
      <c r="K535" s="4">
        <f>$A535*_xlfn.NUMBERVALUE('[1]Rate Sheet'!K$172)</f>
        <v>2242.8000000000002</v>
      </c>
      <c r="L535" s="4">
        <f>$A535*_xlfn.NUMBERVALUE('[1]Rate Sheet'!L$172)</f>
        <v>2055.9</v>
      </c>
      <c r="M535" s="4">
        <f>$A535*_xlfn.NUMBERVALUE('[1]Rate Sheet'!M$172)</f>
        <v>2499.12</v>
      </c>
      <c r="N535" s="4">
        <f>$A535*_xlfn.NUMBERVALUE('[1]Rate Sheet'!N$172)</f>
        <v>3107.88</v>
      </c>
      <c r="O535" s="4">
        <f>$A535*_xlfn.NUMBERVALUE('[1]Rate Sheet'!O$172)</f>
        <v>1788.9</v>
      </c>
      <c r="P535" s="4">
        <f>$A535*_xlfn.NUMBERVALUE('[1]Rate Sheet'!P$172)</f>
        <v>2023.8600000000001</v>
      </c>
    </row>
    <row r="536" spans="1:16" x14ac:dyDescent="0.3">
      <c r="A536" s="2">
        <v>535</v>
      </c>
      <c r="B536" s="4">
        <f>$A536*_xlfn.NUMBERVALUE('[1]Rate Sheet'!B$172)</f>
        <v>791.8</v>
      </c>
      <c r="C536" s="4">
        <f>$A536*_xlfn.NUMBERVALUE('[1]Rate Sheet'!C$172)</f>
        <v>829.25</v>
      </c>
      <c r="D536" s="4">
        <f>$A536*_xlfn.NUMBERVALUE('[1]Rate Sheet'!D$172)</f>
        <v>861.35</v>
      </c>
      <c r="E536" s="4">
        <f>$A536*_xlfn.NUMBERVALUE('[1]Rate Sheet'!E$172)</f>
        <v>1449.85</v>
      </c>
      <c r="F536" s="4">
        <f>$A536*_xlfn.NUMBERVALUE('[1]Rate Sheet'!F$172)</f>
        <v>2899.7</v>
      </c>
      <c r="G536" s="4">
        <f>$A536*_xlfn.NUMBERVALUE('[1]Rate Sheet'!G$172)</f>
        <v>1481.95</v>
      </c>
      <c r="H536" s="4">
        <f>$A536*_xlfn.NUMBERVALUE('[1]Rate Sheet'!H$172)</f>
        <v>1481.95</v>
      </c>
      <c r="I536" s="4">
        <f>$A536*_xlfn.NUMBERVALUE('[1]Rate Sheet'!I$172)</f>
        <v>1728.05</v>
      </c>
      <c r="J536" s="4">
        <f>$A536*_xlfn.NUMBERVALUE('[1]Rate Sheet'!J$172)</f>
        <v>1326.8</v>
      </c>
      <c r="K536" s="4">
        <f>$A536*_xlfn.NUMBERVALUE('[1]Rate Sheet'!K$172)</f>
        <v>2247</v>
      </c>
      <c r="L536" s="4">
        <f>$A536*_xlfn.NUMBERVALUE('[1]Rate Sheet'!L$172)</f>
        <v>2059.75</v>
      </c>
      <c r="M536" s="4">
        <f>$A536*_xlfn.NUMBERVALUE('[1]Rate Sheet'!M$172)</f>
        <v>2503.7999999999997</v>
      </c>
      <c r="N536" s="4">
        <f>$A536*_xlfn.NUMBERVALUE('[1]Rate Sheet'!N$172)</f>
        <v>3113.7000000000003</v>
      </c>
      <c r="O536" s="4">
        <f>$A536*_xlfn.NUMBERVALUE('[1]Rate Sheet'!O$172)</f>
        <v>1792.25</v>
      </c>
      <c r="P536" s="4">
        <f>$A536*_xlfn.NUMBERVALUE('[1]Rate Sheet'!P$172)</f>
        <v>2027.65</v>
      </c>
    </row>
    <row r="537" spans="1:16" x14ac:dyDescent="0.3">
      <c r="A537" s="2">
        <v>536</v>
      </c>
      <c r="B537" s="4">
        <f>$A537*_xlfn.NUMBERVALUE('[1]Rate Sheet'!B$172)</f>
        <v>793.28</v>
      </c>
      <c r="C537" s="4">
        <f>$A537*_xlfn.NUMBERVALUE('[1]Rate Sheet'!C$172)</f>
        <v>830.80000000000007</v>
      </c>
      <c r="D537" s="4">
        <f>$A537*_xlfn.NUMBERVALUE('[1]Rate Sheet'!D$172)</f>
        <v>862.96</v>
      </c>
      <c r="E537" s="4">
        <f>$A537*_xlfn.NUMBERVALUE('[1]Rate Sheet'!E$172)</f>
        <v>1452.56</v>
      </c>
      <c r="F537" s="4">
        <f>$A537*_xlfn.NUMBERVALUE('[1]Rate Sheet'!F$172)</f>
        <v>2905.12</v>
      </c>
      <c r="G537" s="4">
        <f>$A537*_xlfn.NUMBERVALUE('[1]Rate Sheet'!G$172)</f>
        <v>1484.72</v>
      </c>
      <c r="H537" s="4">
        <f>$A537*_xlfn.NUMBERVALUE('[1]Rate Sheet'!H$172)</f>
        <v>1484.72</v>
      </c>
      <c r="I537" s="4">
        <f>$A537*_xlfn.NUMBERVALUE('[1]Rate Sheet'!I$172)</f>
        <v>1731.28</v>
      </c>
      <c r="J537" s="4">
        <f>$A537*_xlfn.NUMBERVALUE('[1]Rate Sheet'!J$172)</f>
        <v>1329.28</v>
      </c>
      <c r="K537" s="4">
        <f>$A537*_xlfn.NUMBERVALUE('[1]Rate Sheet'!K$172)</f>
        <v>2251.2000000000003</v>
      </c>
      <c r="L537" s="4">
        <f>$A537*_xlfn.NUMBERVALUE('[1]Rate Sheet'!L$172)</f>
        <v>2063.6</v>
      </c>
      <c r="M537" s="4">
        <f>$A537*_xlfn.NUMBERVALUE('[1]Rate Sheet'!M$172)</f>
        <v>2508.48</v>
      </c>
      <c r="N537" s="4">
        <f>$A537*_xlfn.NUMBERVALUE('[1]Rate Sheet'!N$172)</f>
        <v>3119.52</v>
      </c>
      <c r="O537" s="4">
        <f>$A537*_xlfn.NUMBERVALUE('[1]Rate Sheet'!O$172)</f>
        <v>1795.6000000000001</v>
      </c>
      <c r="P537" s="4">
        <f>$A537*_xlfn.NUMBERVALUE('[1]Rate Sheet'!P$172)</f>
        <v>2031.44</v>
      </c>
    </row>
    <row r="538" spans="1:16" x14ac:dyDescent="0.3">
      <c r="A538" s="2">
        <v>537</v>
      </c>
      <c r="B538" s="4">
        <f>$A538*_xlfn.NUMBERVALUE('[1]Rate Sheet'!B$172)</f>
        <v>794.76</v>
      </c>
      <c r="C538" s="4">
        <f>$A538*_xlfn.NUMBERVALUE('[1]Rate Sheet'!C$172)</f>
        <v>832.35</v>
      </c>
      <c r="D538" s="4">
        <f>$A538*_xlfn.NUMBERVALUE('[1]Rate Sheet'!D$172)</f>
        <v>864.57</v>
      </c>
      <c r="E538" s="4">
        <f>$A538*_xlfn.NUMBERVALUE('[1]Rate Sheet'!E$172)</f>
        <v>1455.27</v>
      </c>
      <c r="F538" s="4">
        <f>$A538*_xlfn.NUMBERVALUE('[1]Rate Sheet'!F$172)</f>
        <v>2910.54</v>
      </c>
      <c r="G538" s="4">
        <f>$A538*_xlfn.NUMBERVALUE('[1]Rate Sheet'!G$172)</f>
        <v>1487.49</v>
      </c>
      <c r="H538" s="4">
        <f>$A538*_xlfn.NUMBERVALUE('[1]Rate Sheet'!H$172)</f>
        <v>1487.49</v>
      </c>
      <c r="I538" s="4">
        <f>$A538*_xlfn.NUMBERVALUE('[1]Rate Sheet'!I$172)</f>
        <v>1734.51</v>
      </c>
      <c r="J538" s="4">
        <f>$A538*_xlfn.NUMBERVALUE('[1]Rate Sheet'!J$172)</f>
        <v>1331.76</v>
      </c>
      <c r="K538" s="4">
        <f>$A538*_xlfn.NUMBERVALUE('[1]Rate Sheet'!K$172)</f>
        <v>2255.4</v>
      </c>
      <c r="L538" s="4">
        <f>$A538*_xlfn.NUMBERVALUE('[1]Rate Sheet'!L$172)</f>
        <v>2067.4500000000003</v>
      </c>
      <c r="M538" s="4">
        <f>$A538*_xlfn.NUMBERVALUE('[1]Rate Sheet'!M$172)</f>
        <v>2513.16</v>
      </c>
      <c r="N538" s="4">
        <f>$A538*_xlfn.NUMBERVALUE('[1]Rate Sheet'!N$172)</f>
        <v>3125.34</v>
      </c>
      <c r="O538" s="4">
        <f>$A538*_xlfn.NUMBERVALUE('[1]Rate Sheet'!O$172)</f>
        <v>1798.95</v>
      </c>
      <c r="P538" s="4">
        <f>$A538*_xlfn.NUMBERVALUE('[1]Rate Sheet'!P$172)</f>
        <v>2035.23</v>
      </c>
    </row>
    <row r="539" spans="1:16" x14ac:dyDescent="0.3">
      <c r="A539" s="2">
        <v>538</v>
      </c>
      <c r="B539" s="4">
        <f>$A539*_xlfn.NUMBERVALUE('[1]Rate Sheet'!B$172)</f>
        <v>796.24</v>
      </c>
      <c r="C539" s="4">
        <f>$A539*_xlfn.NUMBERVALUE('[1]Rate Sheet'!C$172)</f>
        <v>833.9</v>
      </c>
      <c r="D539" s="4">
        <f>$A539*_xlfn.NUMBERVALUE('[1]Rate Sheet'!D$172)</f>
        <v>866.18000000000006</v>
      </c>
      <c r="E539" s="4">
        <f>$A539*_xlfn.NUMBERVALUE('[1]Rate Sheet'!E$172)</f>
        <v>1457.98</v>
      </c>
      <c r="F539" s="4">
        <f>$A539*_xlfn.NUMBERVALUE('[1]Rate Sheet'!F$172)</f>
        <v>2915.96</v>
      </c>
      <c r="G539" s="4">
        <f>$A539*_xlfn.NUMBERVALUE('[1]Rate Sheet'!G$172)</f>
        <v>1490.26</v>
      </c>
      <c r="H539" s="4">
        <f>$A539*_xlfn.NUMBERVALUE('[1]Rate Sheet'!H$172)</f>
        <v>1490.26</v>
      </c>
      <c r="I539" s="4">
        <f>$A539*_xlfn.NUMBERVALUE('[1]Rate Sheet'!I$172)</f>
        <v>1737.74</v>
      </c>
      <c r="J539" s="4">
        <f>$A539*_xlfn.NUMBERVALUE('[1]Rate Sheet'!J$172)</f>
        <v>1334.24</v>
      </c>
      <c r="K539" s="4">
        <f>$A539*_xlfn.NUMBERVALUE('[1]Rate Sheet'!K$172)</f>
        <v>2259.6</v>
      </c>
      <c r="L539" s="4">
        <f>$A539*_xlfn.NUMBERVALUE('[1]Rate Sheet'!L$172)</f>
        <v>2071.3000000000002</v>
      </c>
      <c r="M539" s="4">
        <f>$A539*_xlfn.NUMBERVALUE('[1]Rate Sheet'!M$172)</f>
        <v>2517.8399999999997</v>
      </c>
      <c r="N539" s="4">
        <f>$A539*_xlfn.NUMBERVALUE('[1]Rate Sheet'!N$172)</f>
        <v>3131.1600000000003</v>
      </c>
      <c r="O539" s="4">
        <f>$A539*_xlfn.NUMBERVALUE('[1]Rate Sheet'!O$172)</f>
        <v>1802.3</v>
      </c>
      <c r="P539" s="4">
        <f>$A539*_xlfn.NUMBERVALUE('[1]Rate Sheet'!P$172)</f>
        <v>2039.02</v>
      </c>
    </row>
    <row r="540" spans="1:16" x14ac:dyDescent="0.3">
      <c r="A540" s="2">
        <v>539</v>
      </c>
      <c r="B540" s="4">
        <f>$A540*_xlfn.NUMBERVALUE('[1]Rate Sheet'!B$172)</f>
        <v>797.72</v>
      </c>
      <c r="C540" s="4">
        <f>$A540*_xlfn.NUMBERVALUE('[1]Rate Sheet'!C$172)</f>
        <v>835.45</v>
      </c>
      <c r="D540" s="4">
        <f>$A540*_xlfn.NUMBERVALUE('[1]Rate Sheet'!D$172)</f>
        <v>867.79000000000008</v>
      </c>
      <c r="E540" s="4">
        <f>$A540*_xlfn.NUMBERVALUE('[1]Rate Sheet'!E$172)</f>
        <v>1460.69</v>
      </c>
      <c r="F540" s="4">
        <f>$A540*_xlfn.NUMBERVALUE('[1]Rate Sheet'!F$172)</f>
        <v>2921.38</v>
      </c>
      <c r="G540" s="4">
        <f>$A540*_xlfn.NUMBERVALUE('[1]Rate Sheet'!G$172)</f>
        <v>1493.03</v>
      </c>
      <c r="H540" s="4">
        <f>$A540*_xlfn.NUMBERVALUE('[1]Rate Sheet'!H$172)</f>
        <v>1493.03</v>
      </c>
      <c r="I540" s="4">
        <f>$A540*_xlfn.NUMBERVALUE('[1]Rate Sheet'!I$172)</f>
        <v>1740.97</v>
      </c>
      <c r="J540" s="4">
        <f>$A540*_xlfn.NUMBERVALUE('[1]Rate Sheet'!J$172)</f>
        <v>1336.72</v>
      </c>
      <c r="K540" s="4">
        <f>$A540*_xlfn.NUMBERVALUE('[1]Rate Sheet'!K$172)</f>
        <v>2263.8000000000002</v>
      </c>
      <c r="L540" s="4">
        <f>$A540*_xlfn.NUMBERVALUE('[1]Rate Sheet'!L$172)</f>
        <v>2075.15</v>
      </c>
      <c r="M540" s="4">
        <f>$A540*_xlfn.NUMBERVALUE('[1]Rate Sheet'!M$172)</f>
        <v>2522.52</v>
      </c>
      <c r="N540" s="4">
        <f>$A540*_xlfn.NUMBERVALUE('[1]Rate Sheet'!N$172)</f>
        <v>3136.98</v>
      </c>
      <c r="O540" s="4">
        <f>$A540*_xlfn.NUMBERVALUE('[1]Rate Sheet'!O$172)</f>
        <v>1805.65</v>
      </c>
      <c r="P540" s="4">
        <f>$A540*_xlfn.NUMBERVALUE('[1]Rate Sheet'!P$172)</f>
        <v>2042.81</v>
      </c>
    </row>
    <row r="541" spans="1:16" x14ac:dyDescent="0.3">
      <c r="A541" s="2">
        <v>540</v>
      </c>
      <c r="B541" s="4">
        <f>$A541*_xlfn.NUMBERVALUE('[1]Rate Sheet'!B$172)</f>
        <v>799.2</v>
      </c>
      <c r="C541" s="4">
        <f>$A541*_xlfn.NUMBERVALUE('[1]Rate Sheet'!C$172)</f>
        <v>837</v>
      </c>
      <c r="D541" s="4">
        <f>$A541*_xlfn.NUMBERVALUE('[1]Rate Sheet'!D$172)</f>
        <v>869.40000000000009</v>
      </c>
      <c r="E541" s="4">
        <f>$A541*_xlfn.NUMBERVALUE('[1]Rate Sheet'!E$172)</f>
        <v>1463.4</v>
      </c>
      <c r="F541" s="4">
        <f>$A541*_xlfn.NUMBERVALUE('[1]Rate Sheet'!F$172)</f>
        <v>2926.8</v>
      </c>
      <c r="G541" s="4">
        <f>$A541*_xlfn.NUMBERVALUE('[1]Rate Sheet'!G$172)</f>
        <v>1495.8</v>
      </c>
      <c r="H541" s="4">
        <f>$A541*_xlfn.NUMBERVALUE('[1]Rate Sheet'!H$172)</f>
        <v>1495.8</v>
      </c>
      <c r="I541" s="4">
        <f>$A541*_xlfn.NUMBERVALUE('[1]Rate Sheet'!I$172)</f>
        <v>1744.2</v>
      </c>
      <c r="J541" s="4">
        <f>$A541*_xlfn.NUMBERVALUE('[1]Rate Sheet'!J$172)</f>
        <v>1339.2</v>
      </c>
      <c r="K541" s="4">
        <f>$A541*_xlfn.NUMBERVALUE('[1]Rate Sheet'!K$172)</f>
        <v>2268</v>
      </c>
      <c r="L541" s="4">
        <f>$A541*_xlfn.NUMBERVALUE('[1]Rate Sheet'!L$172)</f>
        <v>2079</v>
      </c>
      <c r="M541" s="4">
        <f>$A541*_xlfn.NUMBERVALUE('[1]Rate Sheet'!M$172)</f>
        <v>2527.1999999999998</v>
      </c>
      <c r="N541" s="4">
        <f>$A541*_xlfn.NUMBERVALUE('[1]Rate Sheet'!N$172)</f>
        <v>3142.8</v>
      </c>
      <c r="O541" s="4">
        <f>$A541*_xlfn.NUMBERVALUE('[1]Rate Sheet'!O$172)</f>
        <v>1809</v>
      </c>
      <c r="P541" s="4">
        <f>$A541*_xlfn.NUMBERVALUE('[1]Rate Sheet'!P$172)</f>
        <v>2046.6</v>
      </c>
    </row>
    <row r="542" spans="1:16" x14ac:dyDescent="0.3">
      <c r="A542" s="2">
        <v>541</v>
      </c>
      <c r="B542" s="4">
        <f>$A542*_xlfn.NUMBERVALUE('[1]Rate Sheet'!B$172)</f>
        <v>800.68</v>
      </c>
      <c r="C542" s="4">
        <f>$A542*_xlfn.NUMBERVALUE('[1]Rate Sheet'!C$172)</f>
        <v>838.55000000000007</v>
      </c>
      <c r="D542" s="4">
        <f>$A542*_xlfn.NUMBERVALUE('[1]Rate Sheet'!D$172)</f>
        <v>871.0100000000001</v>
      </c>
      <c r="E542" s="4">
        <f>$A542*_xlfn.NUMBERVALUE('[1]Rate Sheet'!E$172)</f>
        <v>1466.11</v>
      </c>
      <c r="F542" s="4">
        <f>$A542*_xlfn.NUMBERVALUE('[1]Rate Sheet'!F$172)</f>
        <v>2932.22</v>
      </c>
      <c r="G542" s="4">
        <f>$A542*_xlfn.NUMBERVALUE('[1]Rate Sheet'!G$172)</f>
        <v>1498.57</v>
      </c>
      <c r="H542" s="4">
        <f>$A542*_xlfn.NUMBERVALUE('[1]Rate Sheet'!H$172)</f>
        <v>1498.57</v>
      </c>
      <c r="I542" s="4">
        <f>$A542*_xlfn.NUMBERVALUE('[1]Rate Sheet'!I$172)</f>
        <v>1747.43</v>
      </c>
      <c r="J542" s="4">
        <f>$A542*_xlfn.NUMBERVALUE('[1]Rate Sheet'!J$172)</f>
        <v>1341.68</v>
      </c>
      <c r="K542" s="4">
        <f>$A542*_xlfn.NUMBERVALUE('[1]Rate Sheet'!K$172)</f>
        <v>2272.2000000000003</v>
      </c>
      <c r="L542" s="4">
        <f>$A542*_xlfn.NUMBERVALUE('[1]Rate Sheet'!L$172)</f>
        <v>2082.85</v>
      </c>
      <c r="M542" s="4">
        <f>$A542*_xlfn.NUMBERVALUE('[1]Rate Sheet'!M$172)</f>
        <v>2531.8799999999997</v>
      </c>
      <c r="N542" s="4">
        <f>$A542*_xlfn.NUMBERVALUE('[1]Rate Sheet'!N$172)</f>
        <v>3148.6200000000003</v>
      </c>
      <c r="O542" s="4">
        <f>$A542*_xlfn.NUMBERVALUE('[1]Rate Sheet'!O$172)</f>
        <v>1812.3500000000001</v>
      </c>
      <c r="P542" s="4">
        <f>$A542*_xlfn.NUMBERVALUE('[1]Rate Sheet'!P$172)</f>
        <v>2050.39</v>
      </c>
    </row>
    <row r="543" spans="1:16" x14ac:dyDescent="0.3">
      <c r="A543" s="2">
        <v>542</v>
      </c>
      <c r="B543" s="4">
        <f>$A543*_xlfn.NUMBERVALUE('[1]Rate Sheet'!B$172)</f>
        <v>802.16</v>
      </c>
      <c r="C543" s="4">
        <f>$A543*_xlfn.NUMBERVALUE('[1]Rate Sheet'!C$172)</f>
        <v>840.1</v>
      </c>
      <c r="D543" s="4">
        <f>$A543*_xlfn.NUMBERVALUE('[1]Rate Sheet'!D$172)</f>
        <v>872.62</v>
      </c>
      <c r="E543" s="4">
        <f>$A543*_xlfn.NUMBERVALUE('[1]Rate Sheet'!E$172)</f>
        <v>1468.82</v>
      </c>
      <c r="F543" s="4">
        <f>$A543*_xlfn.NUMBERVALUE('[1]Rate Sheet'!F$172)</f>
        <v>2937.64</v>
      </c>
      <c r="G543" s="4">
        <f>$A543*_xlfn.NUMBERVALUE('[1]Rate Sheet'!G$172)</f>
        <v>1501.34</v>
      </c>
      <c r="H543" s="4">
        <f>$A543*_xlfn.NUMBERVALUE('[1]Rate Sheet'!H$172)</f>
        <v>1501.34</v>
      </c>
      <c r="I543" s="4">
        <f>$A543*_xlfn.NUMBERVALUE('[1]Rate Sheet'!I$172)</f>
        <v>1750.66</v>
      </c>
      <c r="J543" s="4">
        <f>$A543*_xlfn.NUMBERVALUE('[1]Rate Sheet'!J$172)</f>
        <v>1344.16</v>
      </c>
      <c r="K543" s="4">
        <f>$A543*_xlfn.NUMBERVALUE('[1]Rate Sheet'!K$172)</f>
        <v>2276.4</v>
      </c>
      <c r="L543" s="4">
        <f>$A543*_xlfn.NUMBERVALUE('[1]Rate Sheet'!L$172)</f>
        <v>2086.7000000000003</v>
      </c>
      <c r="M543" s="4">
        <f>$A543*_xlfn.NUMBERVALUE('[1]Rate Sheet'!M$172)</f>
        <v>2536.56</v>
      </c>
      <c r="N543" s="4">
        <f>$A543*_xlfn.NUMBERVALUE('[1]Rate Sheet'!N$172)</f>
        <v>3154.44</v>
      </c>
      <c r="O543" s="4">
        <f>$A543*_xlfn.NUMBERVALUE('[1]Rate Sheet'!O$172)</f>
        <v>1815.7</v>
      </c>
      <c r="P543" s="4">
        <f>$A543*_xlfn.NUMBERVALUE('[1]Rate Sheet'!P$172)</f>
        <v>2054.1799999999998</v>
      </c>
    </row>
    <row r="544" spans="1:16" x14ac:dyDescent="0.3">
      <c r="A544" s="2">
        <v>543</v>
      </c>
      <c r="B544" s="4">
        <f>$A544*_xlfn.NUMBERVALUE('[1]Rate Sheet'!B$172)</f>
        <v>803.64</v>
      </c>
      <c r="C544" s="4">
        <f>$A544*_xlfn.NUMBERVALUE('[1]Rate Sheet'!C$172)</f>
        <v>841.65</v>
      </c>
      <c r="D544" s="4">
        <f>$A544*_xlfn.NUMBERVALUE('[1]Rate Sheet'!D$172)</f>
        <v>874.23</v>
      </c>
      <c r="E544" s="4">
        <f>$A544*_xlfn.NUMBERVALUE('[1]Rate Sheet'!E$172)</f>
        <v>1471.53</v>
      </c>
      <c r="F544" s="4">
        <f>$A544*_xlfn.NUMBERVALUE('[1]Rate Sheet'!F$172)</f>
        <v>2943.06</v>
      </c>
      <c r="G544" s="4">
        <f>$A544*_xlfn.NUMBERVALUE('[1]Rate Sheet'!G$172)</f>
        <v>1504.11</v>
      </c>
      <c r="H544" s="4">
        <f>$A544*_xlfn.NUMBERVALUE('[1]Rate Sheet'!H$172)</f>
        <v>1504.11</v>
      </c>
      <c r="I544" s="4">
        <f>$A544*_xlfn.NUMBERVALUE('[1]Rate Sheet'!I$172)</f>
        <v>1753.89</v>
      </c>
      <c r="J544" s="4">
        <f>$A544*_xlfn.NUMBERVALUE('[1]Rate Sheet'!J$172)</f>
        <v>1346.64</v>
      </c>
      <c r="K544" s="4">
        <f>$A544*_xlfn.NUMBERVALUE('[1]Rate Sheet'!K$172)</f>
        <v>2280.6</v>
      </c>
      <c r="L544" s="4">
        <f>$A544*_xlfn.NUMBERVALUE('[1]Rate Sheet'!L$172)</f>
        <v>2090.5500000000002</v>
      </c>
      <c r="M544" s="4">
        <f>$A544*_xlfn.NUMBERVALUE('[1]Rate Sheet'!M$172)</f>
        <v>2541.2399999999998</v>
      </c>
      <c r="N544" s="4">
        <f>$A544*_xlfn.NUMBERVALUE('[1]Rate Sheet'!N$172)</f>
        <v>3160.26</v>
      </c>
      <c r="O544" s="4">
        <f>$A544*_xlfn.NUMBERVALUE('[1]Rate Sheet'!O$172)</f>
        <v>1819.05</v>
      </c>
      <c r="P544" s="4">
        <f>$A544*_xlfn.NUMBERVALUE('[1]Rate Sheet'!P$172)</f>
        <v>2057.9699999999998</v>
      </c>
    </row>
    <row r="545" spans="1:16" x14ac:dyDescent="0.3">
      <c r="A545" s="2">
        <v>544</v>
      </c>
      <c r="B545" s="4">
        <f>$A545*_xlfn.NUMBERVALUE('[1]Rate Sheet'!B$172)</f>
        <v>805.12</v>
      </c>
      <c r="C545" s="4">
        <f>$A545*_xlfn.NUMBERVALUE('[1]Rate Sheet'!C$172)</f>
        <v>843.2</v>
      </c>
      <c r="D545" s="4">
        <f>$A545*_xlfn.NUMBERVALUE('[1]Rate Sheet'!D$172)</f>
        <v>875.84</v>
      </c>
      <c r="E545" s="4">
        <f>$A545*_xlfn.NUMBERVALUE('[1]Rate Sheet'!E$172)</f>
        <v>1474.24</v>
      </c>
      <c r="F545" s="4">
        <f>$A545*_xlfn.NUMBERVALUE('[1]Rate Sheet'!F$172)</f>
        <v>2948.48</v>
      </c>
      <c r="G545" s="4">
        <f>$A545*_xlfn.NUMBERVALUE('[1]Rate Sheet'!G$172)</f>
        <v>1506.88</v>
      </c>
      <c r="H545" s="4">
        <f>$A545*_xlfn.NUMBERVALUE('[1]Rate Sheet'!H$172)</f>
        <v>1506.88</v>
      </c>
      <c r="I545" s="4">
        <f>$A545*_xlfn.NUMBERVALUE('[1]Rate Sheet'!I$172)</f>
        <v>1757.12</v>
      </c>
      <c r="J545" s="4">
        <f>$A545*_xlfn.NUMBERVALUE('[1]Rate Sheet'!J$172)</f>
        <v>1349.12</v>
      </c>
      <c r="K545" s="4">
        <f>$A545*_xlfn.NUMBERVALUE('[1]Rate Sheet'!K$172)</f>
        <v>2284.8000000000002</v>
      </c>
      <c r="L545" s="4">
        <f>$A545*_xlfn.NUMBERVALUE('[1]Rate Sheet'!L$172)</f>
        <v>2094.4</v>
      </c>
      <c r="M545" s="4">
        <f>$A545*_xlfn.NUMBERVALUE('[1]Rate Sheet'!M$172)</f>
        <v>2545.92</v>
      </c>
      <c r="N545" s="4">
        <f>$A545*_xlfn.NUMBERVALUE('[1]Rate Sheet'!N$172)</f>
        <v>3166.08</v>
      </c>
      <c r="O545" s="4">
        <f>$A545*_xlfn.NUMBERVALUE('[1]Rate Sheet'!O$172)</f>
        <v>1822.4</v>
      </c>
      <c r="P545" s="4">
        <f>$A545*_xlfn.NUMBERVALUE('[1]Rate Sheet'!P$172)</f>
        <v>2061.7600000000002</v>
      </c>
    </row>
    <row r="546" spans="1:16" x14ac:dyDescent="0.3">
      <c r="A546" s="2">
        <v>545</v>
      </c>
      <c r="B546" s="4">
        <f>$A546*_xlfn.NUMBERVALUE('[1]Rate Sheet'!B$172)</f>
        <v>806.6</v>
      </c>
      <c r="C546" s="4">
        <f>$A546*_xlfn.NUMBERVALUE('[1]Rate Sheet'!C$172)</f>
        <v>844.75</v>
      </c>
      <c r="D546" s="4">
        <f>$A546*_xlfn.NUMBERVALUE('[1]Rate Sheet'!D$172)</f>
        <v>877.45</v>
      </c>
      <c r="E546" s="4">
        <f>$A546*_xlfn.NUMBERVALUE('[1]Rate Sheet'!E$172)</f>
        <v>1476.95</v>
      </c>
      <c r="F546" s="4">
        <f>$A546*_xlfn.NUMBERVALUE('[1]Rate Sheet'!F$172)</f>
        <v>2953.9</v>
      </c>
      <c r="G546" s="4">
        <f>$A546*_xlfn.NUMBERVALUE('[1]Rate Sheet'!G$172)</f>
        <v>1509.65</v>
      </c>
      <c r="H546" s="4">
        <f>$A546*_xlfn.NUMBERVALUE('[1]Rate Sheet'!H$172)</f>
        <v>1509.65</v>
      </c>
      <c r="I546" s="4">
        <f>$A546*_xlfn.NUMBERVALUE('[1]Rate Sheet'!I$172)</f>
        <v>1760.35</v>
      </c>
      <c r="J546" s="4">
        <f>$A546*_xlfn.NUMBERVALUE('[1]Rate Sheet'!J$172)</f>
        <v>1351.6</v>
      </c>
      <c r="K546" s="4">
        <f>$A546*_xlfn.NUMBERVALUE('[1]Rate Sheet'!K$172)</f>
        <v>2289</v>
      </c>
      <c r="L546" s="4">
        <f>$A546*_xlfn.NUMBERVALUE('[1]Rate Sheet'!L$172)</f>
        <v>2098.25</v>
      </c>
      <c r="M546" s="4">
        <f>$A546*_xlfn.NUMBERVALUE('[1]Rate Sheet'!M$172)</f>
        <v>2550.6</v>
      </c>
      <c r="N546" s="4">
        <f>$A546*_xlfn.NUMBERVALUE('[1]Rate Sheet'!N$172)</f>
        <v>3171.9</v>
      </c>
      <c r="O546" s="4">
        <f>$A546*_xlfn.NUMBERVALUE('[1]Rate Sheet'!O$172)</f>
        <v>1825.75</v>
      </c>
      <c r="P546" s="4">
        <f>$A546*_xlfn.NUMBERVALUE('[1]Rate Sheet'!P$172)</f>
        <v>2065.5500000000002</v>
      </c>
    </row>
    <row r="547" spans="1:16" x14ac:dyDescent="0.3">
      <c r="A547" s="2">
        <v>546</v>
      </c>
      <c r="B547" s="4">
        <f>$A547*_xlfn.NUMBERVALUE('[1]Rate Sheet'!B$172)</f>
        <v>808.08</v>
      </c>
      <c r="C547" s="4">
        <f>$A547*_xlfn.NUMBERVALUE('[1]Rate Sheet'!C$172)</f>
        <v>846.30000000000007</v>
      </c>
      <c r="D547" s="4">
        <f>$A547*_xlfn.NUMBERVALUE('[1]Rate Sheet'!D$172)</f>
        <v>879.06000000000006</v>
      </c>
      <c r="E547" s="4">
        <f>$A547*_xlfn.NUMBERVALUE('[1]Rate Sheet'!E$172)</f>
        <v>1479.66</v>
      </c>
      <c r="F547" s="4">
        <f>$A547*_xlfn.NUMBERVALUE('[1]Rate Sheet'!F$172)</f>
        <v>2959.32</v>
      </c>
      <c r="G547" s="4">
        <f>$A547*_xlfn.NUMBERVALUE('[1]Rate Sheet'!G$172)</f>
        <v>1512.42</v>
      </c>
      <c r="H547" s="4">
        <f>$A547*_xlfn.NUMBERVALUE('[1]Rate Sheet'!H$172)</f>
        <v>1512.42</v>
      </c>
      <c r="I547" s="4">
        <f>$A547*_xlfn.NUMBERVALUE('[1]Rate Sheet'!I$172)</f>
        <v>1763.58</v>
      </c>
      <c r="J547" s="4">
        <f>$A547*_xlfn.NUMBERVALUE('[1]Rate Sheet'!J$172)</f>
        <v>1354.08</v>
      </c>
      <c r="K547" s="4">
        <f>$A547*_xlfn.NUMBERVALUE('[1]Rate Sheet'!K$172)</f>
        <v>2293.2000000000003</v>
      </c>
      <c r="L547" s="4">
        <f>$A547*_xlfn.NUMBERVALUE('[1]Rate Sheet'!L$172)</f>
        <v>2102.1</v>
      </c>
      <c r="M547" s="4">
        <f>$A547*_xlfn.NUMBERVALUE('[1]Rate Sheet'!M$172)</f>
        <v>2555.2799999999997</v>
      </c>
      <c r="N547" s="4">
        <f>$A547*_xlfn.NUMBERVALUE('[1]Rate Sheet'!N$172)</f>
        <v>3177.7200000000003</v>
      </c>
      <c r="O547" s="4">
        <f>$A547*_xlfn.NUMBERVALUE('[1]Rate Sheet'!O$172)</f>
        <v>1829.1000000000001</v>
      </c>
      <c r="P547" s="4">
        <f>$A547*_xlfn.NUMBERVALUE('[1]Rate Sheet'!P$172)</f>
        <v>2069.34</v>
      </c>
    </row>
    <row r="548" spans="1:16" x14ac:dyDescent="0.3">
      <c r="A548" s="2">
        <v>547</v>
      </c>
      <c r="B548" s="4">
        <f>$A548*_xlfn.NUMBERVALUE('[1]Rate Sheet'!B$172)</f>
        <v>809.56</v>
      </c>
      <c r="C548" s="4">
        <f>$A548*_xlfn.NUMBERVALUE('[1]Rate Sheet'!C$172)</f>
        <v>847.85</v>
      </c>
      <c r="D548" s="4">
        <f>$A548*_xlfn.NUMBERVALUE('[1]Rate Sheet'!D$172)</f>
        <v>880.67000000000007</v>
      </c>
      <c r="E548" s="4">
        <f>$A548*_xlfn.NUMBERVALUE('[1]Rate Sheet'!E$172)</f>
        <v>1482.37</v>
      </c>
      <c r="F548" s="4">
        <f>$A548*_xlfn.NUMBERVALUE('[1]Rate Sheet'!F$172)</f>
        <v>2964.74</v>
      </c>
      <c r="G548" s="4">
        <f>$A548*_xlfn.NUMBERVALUE('[1]Rate Sheet'!G$172)</f>
        <v>1515.19</v>
      </c>
      <c r="H548" s="4">
        <f>$A548*_xlfn.NUMBERVALUE('[1]Rate Sheet'!H$172)</f>
        <v>1515.19</v>
      </c>
      <c r="I548" s="4">
        <f>$A548*_xlfn.NUMBERVALUE('[1]Rate Sheet'!I$172)</f>
        <v>1766.81</v>
      </c>
      <c r="J548" s="4">
        <f>$A548*_xlfn.NUMBERVALUE('[1]Rate Sheet'!J$172)</f>
        <v>1356.56</v>
      </c>
      <c r="K548" s="4">
        <f>$A548*_xlfn.NUMBERVALUE('[1]Rate Sheet'!K$172)</f>
        <v>2297.4</v>
      </c>
      <c r="L548" s="4">
        <f>$A548*_xlfn.NUMBERVALUE('[1]Rate Sheet'!L$172)</f>
        <v>2105.9500000000003</v>
      </c>
      <c r="M548" s="4">
        <f>$A548*_xlfn.NUMBERVALUE('[1]Rate Sheet'!M$172)</f>
        <v>2559.96</v>
      </c>
      <c r="N548" s="4">
        <f>$A548*_xlfn.NUMBERVALUE('[1]Rate Sheet'!N$172)</f>
        <v>3183.54</v>
      </c>
      <c r="O548" s="4">
        <f>$A548*_xlfn.NUMBERVALUE('[1]Rate Sheet'!O$172)</f>
        <v>1832.45</v>
      </c>
      <c r="P548" s="4">
        <f>$A548*_xlfn.NUMBERVALUE('[1]Rate Sheet'!P$172)</f>
        <v>2073.13</v>
      </c>
    </row>
    <row r="549" spans="1:16" x14ac:dyDescent="0.3">
      <c r="A549" s="2">
        <v>548</v>
      </c>
      <c r="B549" s="4">
        <f>$A549*_xlfn.NUMBERVALUE('[1]Rate Sheet'!B$172)</f>
        <v>811.04</v>
      </c>
      <c r="C549" s="4">
        <f>$A549*_xlfn.NUMBERVALUE('[1]Rate Sheet'!C$172)</f>
        <v>849.4</v>
      </c>
      <c r="D549" s="4">
        <f>$A549*_xlfn.NUMBERVALUE('[1]Rate Sheet'!D$172)</f>
        <v>882.28000000000009</v>
      </c>
      <c r="E549" s="4">
        <f>$A549*_xlfn.NUMBERVALUE('[1]Rate Sheet'!E$172)</f>
        <v>1485.08</v>
      </c>
      <c r="F549" s="4">
        <f>$A549*_xlfn.NUMBERVALUE('[1]Rate Sheet'!F$172)</f>
        <v>2970.16</v>
      </c>
      <c r="G549" s="4">
        <f>$A549*_xlfn.NUMBERVALUE('[1]Rate Sheet'!G$172)</f>
        <v>1517.96</v>
      </c>
      <c r="H549" s="4">
        <f>$A549*_xlfn.NUMBERVALUE('[1]Rate Sheet'!H$172)</f>
        <v>1517.96</v>
      </c>
      <c r="I549" s="4">
        <f>$A549*_xlfn.NUMBERVALUE('[1]Rate Sheet'!I$172)</f>
        <v>1770.04</v>
      </c>
      <c r="J549" s="4">
        <f>$A549*_xlfn.NUMBERVALUE('[1]Rate Sheet'!J$172)</f>
        <v>1359.04</v>
      </c>
      <c r="K549" s="4">
        <f>$A549*_xlfn.NUMBERVALUE('[1]Rate Sheet'!K$172)</f>
        <v>2301.6</v>
      </c>
      <c r="L549" s="4">
        <f>$A549*_xlfn.NUMBERVALUE('[1]Rate Sheet'!L$172)</f>
        <v>2109.8000000000002</v>
      </c>
      <c r="M549" s="4">
        <f>$A549*_xlfn.NUMBERVALUE('[1]Rate Sheet'!M$172)</f>
        <v>2564.64</v>
      </c>
      <c r="N549" s="4">
        <f>$A549*_xlfn.NUMBERVALUE('[1]Rate Sheet'!N$172)</f>
        <v>3189.36</v>
      </c>
      <c r="O549" s="4">
        <f>$A549*_xlfn.NUMBERVALUE('[1]Rate Sheet'!O$172)</f>
        <v>1835.8</v>
      </c>
      <c r="P549" s="4">
        <f>$A549*_xlfn.NUMBERVALUE('[1]Rate Sheet'!P$172)</f>
        <v>2076.92</v>
      </c>
    </row>
    <row r="550" spans="1:16" x14ac:dyDescent="0.3">
      <c r="A550" s="2">
        <v>549</v>
      </c>
      <c r="B550" s="4">
        <f>$A550*_xlfn.NUMBERVALUE('[1]Rate Sheet'!B$172)</f>
        <v>812.52</v>
      </c>
      <c r="C550" s="4">
        <f>$A550*_xlfn.NUMBERVALUE('[1]Rate Sheet'!C$172)</f>
        <v>850.95</v>
      </c>
      <c r="D550" s="4">
        <f>$A550*_xlfn.NUMBERVALUE('[1]Rate Sheet'!D$172)</f>
        <v>883.8900000000001</v>
      </c>
      <c r="E550" s="4">
        <f>$A550*_xlfn.NUMBERVALUE('[1]Rate Sheet'!E$172)</f>
        <v>1487.79</v>
      </c>
      <c r="F550" s="4">
        <f>$A550*_xlfn.NUMBERVALUE('[1]Rate Sheet'!F$172)</f>
        <v>2975.58</v>
      </c>
      <c r="G550" s="4">
        <f>$A550*_xlfn.NUMBERVALUE('[1]Rate Sheet'!G$172)</f>
        <v>1520.73</v>
      </c>
      <c r="H550" s="4">
        <f>$A550*_xlfn.NUMBERVALUE('[1]Rate Sheet'!H$172)</f>
        <v>1520.73</v>
      </c>
      <c r="I550" s="4">
        <f>$A550*_xlfn.NUMBERVALUE('[1]Rate Sheet'!I$172)</f>
        <v>1773.27</v>
      </c>
      <c r="J550" s="4">
        <f>$A550*_xlfn.NUMBERVALUE('[1]Rate Sheet'!J$172)</f>
        <v>1361.52</v>
      </c>
      <c r="K550" s="4">
        <f>$A550*_xlfn.NUMBERVALUE('[1]Rate Sheet'!K$172)</f>
        <v>2305.8000000000002</v>
      </c>
      <c r="L550" s="4">
        <f>$A550*_xlfn.NUMBERVALUE('[1]Rate Sheet'!L$172)</f>
        <v>2113.65</v>
      </c>
      <c r="M550" s="4">
        <f>$A550*_xlfn.NUMBERVALUE('[1]Rate Sheet'!M$172)</f>
        <v>2569.3199999999997</v>
      </c>
      <c r="N550" s="4">
        <f>$A550*_xlfn.NUMBERVALUE('[1]Rate Sheet'!N$172)</f>
        <v>3195.1800000000003</v>
      </c>
      <c r="O550" s="4">
        <f>$A550*_xlfn.NUMBERVALUE('[1]Rate Sheet'!O$172)</f>
        <v>1839.15</v>
      </c>
      <c r="P550" s="4">
        <f>$A550*_xlfn.NUMBERVALUE('[1]Rate Sheet'!P$172)</f>
        <v>2080.71</v>
      </c>
    </row>
    <row r="551" spans="1:16" x14ac:dyDescent="0.3">
      <c r="A551" s="2">
        <v>550</v>
      </c>
      <c r="B551" s="4">
        <f>$A551*_xlfn.NUMBERVALUE('[1]Rate Sheet'!B$172)</f>
        <v>814</v>
      </c>
      <c r="C551" s="4">
        <f>$A551*_xlfn.NUMBERVALUE('[1]Rate Sheet'!C$172)</f>
        <v>852.5</v>
      </c>
      <c r="D551" s="4">
        <f>$A551*_xlfn.NUMBERVALUE('[1]Rate Sheet'!D$172)</f>
        <v>885.5</v>
      </c>
      <c r="E551" s="4">
        <f>$A551*_xlfn.NUMBERVALUE('[1]Rate Sheet'!E$172)</f>
        <v>1490.5</v>
      </c>
      <c r="F551" s="4">
        <f>$A551*_xlfn.NUMBERVALUE('[1]Rate Sheet'!F$172)</f>
        <v>2981</v>
      </c>
      <c r="G551" s="4">
        <f>$A551*_xlfn.NUMBERVALUE('[1]Rate Sheet'!G$172)</f>
        <v>1523.5</v>
      </c>
      <c r="H551" s="4">
        <f>$A551*_xlfn.NUMBERVALUE('[1]Rate Sheet'!H$172)</f>
        <v>1523.5</v>
      </c>
      <c r="I551" s="4">
        <f>$A551*_xlfn.NUMBERVALUE('[1]Rate Sheet'!I$172)</f>
        <v>1776.5</v>
      </c>
      <c r="J551" s="4">
        <f>$A551*_xlfn.NUMBERVALUE('[1]Rate Sheet'!J$172)</f>
        <v>1364</v>
      </c>
      <c r="K551" s="4">
        <f>$A551*_xlfn.NUMBERVALUE('[1]Rate Sheet'!K$172)</f>
        <v>2310</v>
      </c>
      <c r="L551" s="4">
        <f>$A551*_xlfn.NUMBERVALUE('[1]Rate Sheet'!L$172)</f>
        <v>2117.5</v>
      </c>
      <c r="M551" s="4">
        <f>$A551*_xlfn.NUMBERVALUE('[1]Rate Sheet'!M$172)</f>
        <v>2574</v>
      </c>
      <c r="N551" s="4">
        <f>$A551*_xlfn.NUMBERVALUE('[1]Rate Sheet'!N$172)</f>
        <v>3201</v>
      </c>
      <c r="O551" s="4">
        <f>$A551*_xlfn.NUMBERVALUE('[1]Rate Sheet'!O$172)</f>
        <v>1842.5</v>
      </c>
      <c r="P551" s="4">
        <f>$A551*_xlfn.NUMBERVALUE('[1]Rate Sheet'!P$172)</f>
        <v>2084.5</v>
      </c>
    </row>
    <row r="552" spans="1:16" x14ac:dyDescent="0.3">
      <c r="A552" s="2">
        <v>551</v>
      </c>
      <c r="B552" s="4">
        <f>$A552*_xlfn.NUMBERVALUE('[1]Rate Sheet'!B$172)</f>
        <v>815.48</v>
      </c>
      <c r="C552" s="4">
        <f>$A552*_xlfn.NUMBERVALUE('[1]Rate Sheet'!C$172)</f>
        <v>854.05000000000007</v>
      </c>
      <c r="D552" s="4">
        <f>$A552*_xlfn.NUMBERVALUE('[1]Rate Sheet'!D$172)</f>
        <v>887.11</v>
      </c>
      <c r="E552" s="4">
        <f>$A552*_xlfn.NUMBERVALUE('[1]Rate Sheet'!E$172)</f>
        <v>1493.21</v>
      </c>
      <c r="F552" s="4">
        <f>$A552*_xlfn.NUMBERVALUE('[1]Rate Sheet'!F$172)</f>
        <v>2986.42</v>
      </c>
      <c r="G552" s="4">
        <f>$A552*_xlfn.NUMBERVALUE('[1]Rate Sheet'!G$172)</f>
        <v>1526.27</v>
      </c>
      <c r="H552" s="4">
        <f>$A552*_xlfn.NUMBERVALUE('[1]Rate Sheet'!H$172)</f>
        <v>1526.27</v>
      </c>
      <c r="I552" s="4">
        <f>$A552*_xlfn.NUMBERVALUE('[1]Rate Sheet'!I$172)</f>
        <v>1779.73</v>
      </c>
      <c r="J552" s="4">
        <f>$A552*_xlfn.NUMBERVALUE('[1]Rate Sheet'!J$172)</f>
        <v>1366.48</v>
      </c>
      <c r="K552" s="4">
        <f>$A552*_xlfn.NUMBERVALUE('[1]Rate Sheet'!K$172)</f>
        <v>2314.2000000000003</v>
      </c>
      <c r="L552" s="4">
        <f>$A552*_xlfn.NUMBERVALUE('[1]Rate Sheet'!L$172)</f>
        <v>2121.35</v>
      </c>
      <c r="M552" s="4">
        <f>$A552*_xlfn.NUMBERVALUE('[1]Rate Sheet'!M$172)</f>
        <v>2578.6799999999998</v>
      </c>
      <c r="N552" s="4">
        <f>$A552*_xlfn.NUMBERVALUE('[1]Rate Sheet'!N$172)</f>
        <v>3206.82</v>
      </c>
      <c r="O552" s="4">
        <f>$A552*_xlfn.NUMBERVALUE('[1]Rate Sheet'!O$172)</f>
        <v>1845.8500000000001</v>
      </c>
      <c r="P552" s="4">
        <f>$A552*_xlfn.NUMBERVALUE('[1]Rate Sheet'!P$172)</f>
        <v>2088.29</v>
      </c>
    </row>
    <row r="553" spans="1:16" x14ac:dyDescent="0.3">
      <c r="A553" s="2">
        <v>552</v>
      </c>
      <c r="B553" s="4">
        <f>$A553*_xlfn.NUMBERVALUE('[1]Rate Sheet'!B$172)</f>
        <v>816.96</v>
      </c>
      <c r="C553" s="4">
        <f>$A553*_xlfn.NUMBERVALUE('[1]Rate Sheet'!C$172)</f>
        <v>855.6</v>
      </c>
      <c r="D553" s="4">
        <f>$A553*_xlfn.NUMBERVALUE('[1]Rate Sheet'!D$172)</f>
        <v>888.72</v>
      </c>
      <c r="E553" s="4">
        <f>$A553*_xlfn.NUMBERVALUE('[1]Rate Sheet'!E$172)</f>
        <v>1495.92</v>
      </c>
      <c r="F553" s="4">
        <f>$A553*_xlfn.NUMBERVALUE('[1]Rate Sheet'!F$172)</f>
        <v>2991.84</v>
      </c>
      <c r="G553" s="4">
        <f>$A553*_xlfn.NUMBERVALUE('[1]Rate Sheet'!G$172)</f>
        <v>1529.04</v>
      </c>
      <c r="H553" s="4">
        <f>$A553*_xlfn.NUMBERVALUE('[1]Rate Sheet'!H$172)</f>
        <v>1529.04</v>
      </c>
      <c r="I553" s="4">
        <f>$A553*_xlfn.NUMBERVALUE('[1]Rate Sheet'!I$172)</f>
        <v>1782.96</v>
      </c>
      <c r="J553" s="4">
        <f>$A553*_xlfn.NUMBERVALUE('[1]Rate Sheet'!J$172)</f>
        <v>1368.96</v>
      </c>
      <c r="K553" s="4">
        <f>$A553*_xlfn.NUMBERVALUE('[1]Rate Sheet'!K$172)</f>
        <v>2318.4</v>
      </c>
      <c r="L553" s="4">
        <f>$A553*_xlfn.NUMBERVALUE('[1]Rate Sheet'!L$172)</f>
        <v>2125.2000000000003</v>
      </c>
      <c r="M553" s="4">
        <f>$A553*_xlfn.NUMBERVALUE('[1]Rate Sheet'!M$172)</f>
        <v>2583.3599999999997</v>
      </c>
      <c r="N553" s="4">
        <f>$A553*_xlfn.NUMBERVALUE('[1]Rate Sheet'!N$172)</f>
        <v>3212.6400000000003</v>
      </c>
      <c r="O553" s="4">
        <f>$A553*_xlfn.NUMBERVALUE('[1]Rate Sheet'!O$172)</f>
        <v>1849.2</v>
      </c>
      <c r="P553" s="4">
        <f>$A553*_xlfn.NUMBERVALUE('[1]Rate Sheet'!P$172)</f>
        <v>2092.08</v>
      </c>
    </row>
    <row r="554" spans="1:16" x14ac:dyDescent="0.3">
      <c r="A554" s="2">
        <v>553</v>
      </c>
      <c r="B554" s="4">
        <f>$A554*_xlfn.NUMBERVALUE('[1]Rate Sheet'!B$172)</f>
        <v>818.43999999999994</v>
      </c>
      <c r="C554" s="4">
        <f>$A554*_xlfn.NUMBERVALUE('[1]Rate Sheet'!C$172)</f>
        <v>857.15</v>
      </c>
      <c r="D554" s="4">
        <f>$A554*_xlfn.NUMBERVALUE('[1]Rate Sheet'!D$172)</f>
        <v>890.33</v>
      </c>
      <c r="E554" s="4">
        <f>$A554*_xlfn.NUMBERVALUE('[1]Rate Sheet'!E$172)</f>
        <v>1498.6299999999999</v>
      </c>
      <c r="F554" s="4">
        <f>$A554*_xlfn.NUMBERVALUE('[1]Rate Sheet'!F$172)</f>
        <v>2997.2599999999998</v>
      </c>
      <c r="G554" s="4">
        <f>$A554*_xlfn.NUMBERVALUE('[1]Rate Sheet'!G$172)</f>
        <v>1531.81</v>
      </c>
      <c r="H554" s="4">
        <f>$A554*_xlfn.NUMBERVALUE('[1]Rate Sheet'!H$172)</f>
        <v>1531.81</v>
      </c>
      <c r="I554" s="4">
        <f>$A554*_xlfn.NUMBERVALUE('[1]Rate Sheet'!I$172)</f>
        <v>1786.19</v>
      </c>
      <c r="J554" s="4">
        <f>$A554*_xlfn.NUMBERVALUE('[1]Rate Sheet'!J$172)</f>
        <v>1371.44</v>
      </c>
      <c r="K554" s="4">
        <f>$A554*_xlfn.NUMBERVALUE('[1]Rate Sheet'!K$172)</f>
        <v>2322.6</v>
      </c>
      <c r="L554" s="4">
        <f>$A554*_xlfn.NUMBERVALUE('[1]Rate Sheet'!L$172)</f>
        <v>2129.0500000000002</v>
      </c>
      <c r="M554" s="4">
        <f>$A554*_xlfn.NUMBERVALUE('[1]Rate Sheet'!M$172)</f>
        <v>2588.04</v>
      </c>
      <c r="N554" s="4">
        <f>$A554*_xlfn.NUMBERVALUE('[1]Rate Sheet'!N$172)</f>
        <v>3218.46</v>
      </c>
      <c r="O554" s="4">
        <f>$A554*_xlfn.NUMBERVALUE('[1]Rate Sheet'!O$172)</f>
        <v>1852.55</v>
      </c>
      <c r="P554" s="4">
        <f>$A554*_xlfn.NUMBERVALUE('[1]Rate Sheet'!P$172)</f>
        <v>2095.87</v>
      </c>
    </row>
    <row r="555" spans="1:16" x14ac:dyDescent="0.3">
      <c r="A555" s="2">
        <v>554</v>
      </c>
      <c r="B555" s="4">
        <f>$A555*_xlfn.NUMBERVALUE('[1]Rate Sheet'!B$172)</f>
        <v>819.92</v>
      </c>
      <c r="C555" s="4">
        <f>$A555*_xlfn.NUMBERVALUE('[1]Rate Sheet'!C$172)</f>
        <v>858.7</v>
      </c>
      <c r="D555" s="4">
        <f>$A555*_xlfn.NUMBERVALUE('[1]Rate Sheet'!D$172)</f>
        <v>891.94</v>
      </c>
      <c r="E555" s="4">
        <f>$A555*_xlfn.NUMBERVALUE('[1]Rate Sheet'!E$172)</f>
        <v>1501.34</v>
      </c>
      <c r="F555" s="4">
        <f>$A555*_xlfn.NUMBERVALUE('[1]Rate Sheet'!F$172)</f>
        <v>3002.68</v>
      </c>
      <c r="G555" s="4">
        <f>$A555*_xlfn.NUMBERVALUE('[1]Rate Sheet'!G$172)</f>
        <v>1534.58</v>
      </c>
      <c r="H555" s="4">
        <f>$A555*_xlfn.NUMBERVALUE('[1]Rate Sheet'!H$172)</f>
        <v>1534.58</v>
      </c>
      <c r="I555" s="4">
        <f>$A555*_xlfn.NUMBERVALUE('[1]Rate Sheet'!I$172)</f>
        <v>1789.42</v>
      </c>
      <c r="J555" s="4">
        <f>$A555*_xlfn.NUMBERVALUE('[1]Rate Sheet'!J$172)</f>
        <v>1373.92</v>
      </c>
      <c r="K555" s="4">
        <f>$A555*_xlfn.NUMBERVALUE('[1]Rate Sheet'!K$172)</f>
        <v>2326.8000000000002</v>
      </c>
      <c r="L555" s="4">
        <f>$A555*_xlfn.NUMBERVALUE('[1]Rate Sheet'!L$172)</f>
        <v>2132.9</v>
      </c>
      <c r="M555" s="4">
        <f>$A555*_xlfn.NUMBERVALUE('[1]Rate Sheet'!M$172)</f>
        <v>2592.7199999999998</v>
      </c>
      <c r="N555" s="4">
        <f>$A555*_xlfn.NUMBERVALUE('[1]Rate Sheet'!N$172)</f>
        <v>3224.28</v>
      </c>
      <c r="O555" s="4">
        <f>$A555*_xlfn.NUMBERVALUE('[1]Rate Sheet'!O$172)</f>
        <v>1855.9</v>
      </c>
      <c r="P555" s="4">
        <f>$A555*_xlfn.NUMBERVALUE('[1]Rate Sheet'!P$172)</f>
        <v>2099.66</v>
      </c>
    </row>
    <row r="556" spans="1:16" x14ac:dyDescent="0.3">
      <c r="A556" s="2">
        <v>555</v>
      </c>
      <c r="B556" s="4">
        <f>$A556*_xlfn.NUMBERVALUE('[1]Rate Sheet'!B$172)</f>
        <v>821.4</v>
      </c>
      <c r="C556" s="4">
        <f>$A556*_xlfn.NUMBERVALUE('[1]Rate Sheet'!C$172)</f>
        <v>860.25</v>
      </c>
      <c r="D556" s="4">
        <f>$A556*_xlfn.NUMBERVALUE('[1]Rate Sheet'!D$172)</f>
        <v>893.55000000000007</v>
      </c>
      <c r="E556" s="4">
        <f>$A556*_xlfn.NUMBERVALUE('[1]Rate Sheet'!E$172)</f>
        <v>1504.05</v>
      </c>
      <c r="F556" s="4">
        <f>$A556*_xlfn.NUMBERVALUE('[1]Rate Sheet'!F$172)</f>
        <v>3008.1</v>
      </c>
      <c r="G556" s="4">
        <f>$A556*_xlfn.NUMBERVALUE('[1]Rate Sheet'!G$172)</f>
        <v>1537.35</v>
      </c>
      <c r="H556" s="4">
        <f>$A556*_xlfn.NUMBERVALUE('[1]Rate Sheet'!H$172)</f>
        <v>1537.35</v>
      </c>
      <c r="I556" s="4">
        <f>$A556*_xlfn.NUMBERVALUE('[1]Rate Sheet'!I$172)</f>
        <v>1792.65</v>
      </c>
      <c r="J556" s="4">
        <f>$A556*_xlfn.NUMBERVALUE('[1]Rate Sheet'!J$172)</f>
        <v>1376.4</v>
      </c>
      <c r="K556" s="4">
        <f>$A556*_xlfn.NUMBERVALUE('[1]Rate Sheet'!K$172)</f>
        <v>2331</v>
      </c>
      <c r="L556" s="4">
        <f>$A556*_xlfn.NUMBERVALUE('[1]Rate Sheet'!L$172)</f>
        <v>2136.75</v>
      </c>
      <c r="M556" s="4">
        <f>$A556*_xlfn.NUMBERVALUE('[1]Rate Sheet'!M$172)</f>
        <v>2597.3999999999996</v>
      </c>
      <c r="N556" s="4">
        <f>$A556*_xlfn.NUMBERVALUE('[1]Rate Sheet'!N$172)</f>
        <v>3230.1000000000004</v>
      </c>
      <c r="O556" s="4">
        <f>$A556*_xlfn.NUMBERVALUE('[1]Rate Sheet'!O$172)</f>
        <v>1859.25</v>
      </c>
      <c r="P556" s="4">
        <f>$A556*_xlfn.NUMBERVALUE('[1]Rate Sheet'!P$172)</f>
        <v>2103.4499999999998</v>
      </c>
    </row>
    <row r="557" spans="1:16" x14ac:dyDescent="0.3">
      <c r="A557" s="2">
        <v>556</v>
      </c>
      <c r="B557" s="4">
        <f>$A557*_xlfn.NUMBERVALUE('[1]Rate Sheet'!B$172)</f>
        <v>822.88</v>
      </c>
      <c r="C557" s="4">
        <f>$A557*_xlfn.NUMBERVALUE('[1]Rate Sheet'!C$172)</f>
        <v>861.80000000000007</v>
      </c>
      <c r="D557" s="4">
        <f>$A557*_xlfn.NUMBERVALUE('[1]Rate Sheet'!D$172)</f>
        <v>895.16000000000008</v>
      </c>
      <c r="E557" s="4">
        <f>$A557*_xlfn.NUMBERVALUE('[1]Rate Sheet'!E$172)</f>
        <v>1506.76</v>
      </c>
      <c r="F557" s="4">
        <f>$A557*_xlfn.NUMBERVALUE('[1]Rate Sheet'!F$172)</f>
        <v>3013.52</v>
      </c>
      <c r="G557" s="4">
        <f>$A557*_xlfn.NUMBERVALUE('[1]Rate Sheet'!G$172)</f>
        <v>1540.1200000000001</v>
      </c>
      <c r="H557" s="4">
        <f>$A557*_xlfn.NUMBERVALUE('[1]Rate Sheet'!H$172)</f>
        <v>1540.1200000000001</v>
      </c>
      <c r="I557" s="4">
        <f>$A557*_xlfn.NUMBERVALUE('[1]Rate Sheet'!I$172)</f>
        <v>1795.8799999999999</v>
      </c>
      <c r="J557" s="4">
        <f>$A557*_xlfn.NUMBERVALUE('[1]Rate Sheet'!J$172)</f>
        <v>1378.8799999999999</v>
      </c>
      <c r="K557" s="4">
        <f>$A557*_xlfn.NUMBERVALUE('[1]Rate Sheet'!K$172)</f>
        <v>2335.2000000000003</v>
      </c>
      <c r="L557" s="4">
        <f>$A557*_xlfn.NUMBERVALUE('[1]Rate Sheet'!L$172)</f>
        <v>2140.6</v>
      </c>
      <c r="M557" s="4">
        <f>$A557*_xlfn.NUMBERVALUE('[1]Rate Sheet'!M$172)</f>
        <v>2602.08</v>
      </c>
      <c r="N557" s="4">
        <f>$A557*_xlfn.NUMBERVALUE('[1]Rate Sheet'!N$172)</f>
        <v>3235.92</v>
      </c>
      <c r="O557" s="4">
        <f>$A557*_xlfn.NUMBERVALUE('[1]Rate Sheet'!O$172)</f>
        <v>1862.6000000000001</v>
      </c>
      <c r="P557" s="4">
        <f>$A557*_xlfn.NUMBERVALUE('[1]Rate Sheet'!P$172)</f>
        <v>2107.2400000000002</v>
      </c>
    </row>
    <row r="558" spans="1:16" x14ac:dyDescent="0.3">
      <c r="A558" s="2">
        <v>557</v>
      </c>
      <c r="B558" s="4">
        <f>$A558*_xlfn.NUMBERVALUE('[1]Rate Sheet'!B$172)</f>
        <v>824.36</v>
      </c>
      <c r="C558" s="4">
        <f>$A558*_xlfn.NUMBERVALUE('[1]Rate Sheet'!C$172)</f>
        <v>863.35</v>
      </c>
      <c r="D558" s="4">
        <f>$A558*_xlfn.NUMBERVALUE('[1]Rate Sheet'!D$172)</f>
        <v>896.7700000000001</v>
      </c>
      <c r="E558" s="4">
        <f>$A558*_xlfn.NUMBERVALUE('[1]Rate Sheet'!E$172)</f>
        <v>1509.47</v>
      </c>
      <c r="F558" s="4">
        <f>$A558*_xlfn.NUMBERVALUE('[1]Rate Sheet'!F$172)</f>
        <v>3018.94</v>
      </c>
      <c r="G558" s="4">
        <f>$A558*_xlfn.NUMBERVALUE('[1]Rate Sheet'!G$172)</f>
        <v>1542.89</v>
      </c>
      <c r="H558" s="4">
        <f>$A558*_xlfn.NUMBERVALUE('[1]Rate Sheet'!H$172)</f>
        <v>1542.89</v>
      </c>
      <c r="I558" s="4">
        <f>$A558*_xlfn.NUMBERVALUE('[1]Rate Sheet'!I$172)</f>
        <v>1799.11</v>
      </c>
      <c r="J558" s="4">
        <f>$A558*_xlfn.NUMBERVALUE('[1]Rate Sheet'!J$172)</f>
        <v>1381.36</v>
      </c>
      <c r="K558" s="4">
        <f>$A558*_xlfn.NUMBERVALUE('[1]Rate Sheet'!K$172)</f>
        <v>2339.4</v>
      </c>
      <c r="L558" s="4">
        <f>$A558*_xlfn.NUMBERVALUE('[1]Rate Sheet'!L$172)</f>
        <v>2144.4500000000003</v>
      </c>
      <c r="M558" s="4">
        <f>$A558*_xlfn.NUMBERVALUE('[1]Rate Sheet'!M$172)</f>
        <v>2606.7599999999998</v>
      </c>
      <c r="N558" s="4">
        <f>$A558*_xlfn.NUMBERVALUE('[1]Rate Sheet'!N$172)</f>
        <v>3241.7400000000002</v>
      </c>
      <c r="O558" s="4">
        <f>$A558*_xlfn.NUMBERVALUE('[1]Rate Sheet'!O$172)</f>
        <v>1865.95</v>
      </c>
      <c r="P558" s="4">
        <f>$A558*_xlfn.NUMBERVALUE('[1]Rate Sheet'!P$172)</f>
        <v>2111.0300000000002</v>
      </c>
    </row>
    <row r="559" spans="1:16" x14ac:dyDescent="0.3">
      <c r="A559" s="2">
        <v>558</v>
      </c>
      <c r="B559" s="4">
        <f>$A559*_xlfn.NUMBERVALUE('[1]Rate Sheet'!B$172)</f>
        <v>825.84</v>
      </c>
      <c r="C559" s="4">
        <f>$A559*_xlfn.NUMBERVALUE('[1]Rate Sheet'!C$172)</f>
        <v>864.9</v>
      </c>
      <c r="D559" s="4">
        <f>$A559*_xlfn.NUMBERVALUE('[1]Rate Sheet'!D$172)</f>
        <v>898.38000000000011</v>
      </c>
      <c r="E559" s="4">
        <f>$A559*_xlfn.NUMBERVALUE('[1]Rate Sheet'!E$172)</f>
        <v>1512.18</v>
      </c>
      <c r="F559" s="4">
        <f>$A559*_xlfn.NUMBERVALUE('[1]Rate Sheet'!F$172)</f>
        <v>3024.36</v>
      </c>
      <c r="G559" s="4">
        <f>$A559*_xlfn.NUMBERVALUE('[1]Rate Sheet'!G$172)</f>
        <v>1545.66</v>
      </c>
      <c r="H559" s="4">
        <f>$A559*_xlfn.NUMBERVALUE('[1]Rate Sheet'!H$172)</f>
        <v>1545.66</v>
      </c>
      <c r="I559" s="4">
        <f>$A559*_xlfn.NUMBERVALUE('[1]Rate Sheet'!I$172)</f>
        <v>1802.34</v>
      </c>
      <c r="J559" s="4">
        <f>$A559*_xlfn.NUMBERVALUE('[1]Rate Sheet'!J$172)</f>
        <v>1383.84</v>
      </c>
      <c r="K559" s="4">
        <f>$A559*_xlfn.NUMBERVALUE('[1]Rate Sheet'!K$172)</f>
        <v>2343.6</v>
      </c>
      <c r="L559" s="4">
        <f>$A559*_xlfn.NUMBERVALUE('[1]Rate Sheet'!L$172)</f>
        <v>2148.3000000000002</v>
      </c>
      <c r="M559" s="4">
        <f>$A559*_xlfn.NUMBERVALUE('[1]Rate Sheet'!M$172)</f>
        <v>2611.44</v>
      </c>
      <c r="N559" s="4">
        <f>$A559*_xlfn.NUMBERVALUE('[1]Rate Sheet'!N$172)</f>
        <v>3247.56</v>
      </c>
      <c r="O559" s="4">
        <f>$A559*_xlfn.NUMBERVALUE('[1]Rate Sheet'!O$172)</f>
        <v>1869.3</v>
      </c>
      <c r="P559" s="4">
        <f>$A559*_xlfn.NUMBERVALUE('[1]Rate Sheet'!P$172)</f>
        <v>2114.8200000000002</v>
      </c>
    </row>
    <row r="560" spans="1:16" x14ac:dyDescent="0.3">
      <c r="A560" s="2">
        <v>559</v>
      </c>
      <c r="B560" s="4">
        <f>$A560*_xlfn.NUMBERVALUE('[1]Rate Sheet'!B$172)</f>
        <v>827.31999999999994</v>
      </c>
      <c r="C560" s="4">
        <f>$A560*_xlfn.NUMBERVALUE('[1]Rate Sheet'!C$172)</f>
        <v>866.45</v>
      </c>
      <c r="D560" s="4">
        <f>$A560*_xlfn.NUMBERVALUE('[1]Rate Sheet'!D$172)</f>
        <v>899.99</v>
      </c>
      <c r="E560" s="4">
        <f>$A560*_xlfn.NUMBERVALUE('[1]Rate Sheet'!E$172)</f>
        <v>1514.8899999999999</v>
      </c>
      <c r="F560" s="4">
        <f>$A560*_xlfn.NUMBERVALUE('[1]Rate Sheet'!F$172)</f>
        <v>3029.7799999999997</v>
      </c>
      <c r="G560" s="4">
        <f>$A560*_xlfn.NUMBERVALUE('[1]Rate Sheet'!G$172)</f>
        <v>1548.43</v>
      </c>
      <c r="H560" s="4">
        <f>$A560*_xlfn.NUMBERVALUE('[1]Rate Sheet'!H$172)</f>
        <v>1548.43</v>
      </c>
      <c r="I560" s="4">
        <f>$A560*_xlfn.NUMBERVALUE('[1]Rate Sheet'!I$172)</f>
        <v>1805.57</v>
      </c>
      <c r="J560" s="4">
        <f>$A560*_xlfn.NUMBERVALUE('[1]Rate Sheet'!J$172)</f>
        <v>1386.32</v>
      </c>
      <c r="K560" s="4">
        <f>$A560*_xlfn.NUMBERVALUE('[1]Rate Sheet'!K$172)</f>
        <v>2347.8000000000002</v>
      </c>
      <c r="L560" s="4">
        <f>$A560*_xlfn.NUMBERVALUE('[1]Rate Sheet'!L$172)</f>
        <v>2152.15</v>
      </c>
      <c r="M560" s="4">
        <f>$A560*_xlfn.NUMBERVALUE('[1]Rate Sheet'!M$172)</f>
        <v>2616.12</v>
      </c>
      <c r="N560" s="4">
        <f>$A560*_xlfn.NUMBERVALUE('[1]Rate Sheet'!N$172)</f>
        <v>3253.38</v>
      </c>
      <c r="O560" s="4">
        <f>$A560*_xlfn.NUMBERVALUE('[1]Rate Sheet'!O$172)</f>
        <v>1872.65</v>
      </c>
      <c r="P560" s="4">
        <f>$A560*_xlfn.NUMBERVALUE('[1]Rate Sheet'!P$172)</f>
        <v>2118.61</v>
      </c>
    </row>
    <row r="561" spans="1:16" x14ac:dyDescent="0.3">
      <c r="A561" s="2">
        <v>560</v>
      </c>
      <c r="B561" s="4">
        <f>$A561*_xlfn.NUMBERVALUE('[1]Rate Sheet'!B$172)</f>
        <v>828.8</v>
      </c>
      <c r="C561" s="4">
        <f>$A561*_xlfn.NUMBERVALUE('[1]Rate Sheet'!C$172)</f>
        <v>868</v>
      </c>
      <c r="D561" s="4">
        <f>$A561*_xlfn.NUMBERVALUE('[1]Rate Sheet'!D$172)</f>
        <v>901.6</v>
      </c>
      <c r="E561" s="4">
        <f>$A561*_xlfn.NUMBERVALUE('[1]Rate Sheet'!E$172)</f>
        <v>1517.6</v>
      </c>
      <c r="F561" s="4">
        <f>$A561*_xlfn.NUMBERVALUE('[1]Rate Sheet'!F$172)</f>
        <v>3035.2</v>
      </c>
      <c r="G561" s="4">
        <f>$A561*_xlfn.NUMBERVALUE('[1]Rate Sheet'!G$172)</f>
        <v>1551.2</v>
      </c>
      <c r="H561" s="4">
        <f>$A561*_xlfn.NUMBERVALUE('[1]Rate Sheet'!H$172)</f>
        <v>1551.2</v>
      </c>
      <c r="I561" s="4">
        <f>$A561*_xlfn.NUMBERVALUE('[1]Rate Sheet'!I$172)</f>
        <v>1808.8</v>
      </c>
      <c r="J561" s="4">
        <f>$A561*_xlfn.NUMBERVALUE('[1]Rate Sheet'!J$172)</f>
        <v>1388.8</v>
      </c>
      <c r="K561" s="4">
        <f>$A561*_xlfn.NUMBERVALUE('[1]Rate Sheet'!K$172)</f>
        <v>2352</v>
      </c>
      <c r="L561" s="4">
        <f>$A561*_xlfn.NUMBERVALUE('[1]Rate Sheet'!L$172)</f>
        <v>2156</v>
      </c>
      <c r="M561" s="4">
        <f>$A561*_xlfn.NUMBERVALUE('[1]Rate Sheet'!M$172)</f>
        <v>2620.7999999999997</v>
      </c>
      <c r="N561" s="4">
        <f>$A561*_xlfn.NUMBERVALUE('[1]Rate Sheet'!N$172)</f>
        <v>3259.2000000000003</v>
      </c>
      <c r="O561" s="4">
        <f>$A561*_xlfn.NUMBERVALUE('[1]Rate Sheet'!O$172)</f>
        <v>1876</v>
      </c>
      <c r="P561" s="4">
        <f>$A561*_xlfn.NUMBERVALUE('[1]Rate Sheet'!P$172)</f>
        <v>2122.4</v>
      </c>
    </row>
    <row r="562" spans="1:16" x14ac:dyDescent="0.3">
      <c r="A562" s="2">
        <v>561</v>
      </c>
      <c r="B562" s="4">
        <f>$A562*_xlfn.NUMBERVALUE('[1]Rate Sheet'!B$172)</f>
        <v>830.28</v>
      </c>
      <c r="C562" s="4">
        <f>$A562*_xlfn.NUMBERVALUE('[1]Rate Sheet'!C$172)</f>
        <v>869.55000000000007</v>
      </c>
      <c r="D562" s="4">
        <f>$A562*_xlfn.NUMBERVALUE('[1]Rate Sheet'!D$172)</f>
        <v>903.21</v>
      </c>
      <c r="E562" s="4">
        <f>$A562*_xlfn.NUMBERVALUE('[1]Rate Sheet'!E$172)</f>
        <v>1520.31</v>
      </c>
      <c r="F562" s="4">
        <f>$A562*_xlfn.NUMBERVALUE('[1]Rate Sheet'!F$172)</f>
        <v>3040.62</v>
      </c>
      <c r="G562" s="4">
        <f>$A562*_xlfn.NUMBERVALUE('[1]Rate Sheet'!G$172)</f>
        <v>1553.97</v>
      </c>
      <c r="H562" s="4">
        <f>$A562*_xlfn.NUMBERVALUE('[1]Rate Sheet'!H$172)</f>
        <v>1553.97</v>
      </c>
      <c r="I562" s="4">
        <f>$A562*_xlfn.NUMBERVALUE('[1]Rate Sheet'!I$172)</f>
        <v>1812.03</v>
      </c>
      <c r="J562" s="4">
        <f>$A562*_xlfn.NUMBERVALUE('[1]Rate Sheet'!J$172)</f>
        <v>1391.28</v>
      </c>
      <c r="K562" s="4">
        <f>$A562*_xlfn.NUMBERVALUE('[1]Rate Sheet'!K$172)</f>
        <v>2356.2000000000003</v>
      </c>
      <c r="L562" s="4">
        <f>$A562*_xlfn.NUMBERVALUE('[1]Rate Sheet'!L$172)</f>
        <v>2159.85</v>
      </c>
      <c r="M562" s="4">
        <f>$A562*_xlfn.NUMBERVALUE('[1]Rate Sheet'!M$172)</f>
        <v>2625.48</v>
      </c>
      <c r="N562" s="4">
        <f>$A562*_xlfn.NUMBERVALUE('[1]Rate Sheet'!N$172)</f>
        <v>3265.02</v>
      </c>
      <c r="O562" s="4">
        <f>$A562*_xlfn.NUMBERVALUE('[1]Rate Sheet'!O$172)</f>
        <v>1879.3500000000001</v>
      </c>
      <c r="P562" s="4">
        <f>$A562*_xlfn.NUMBERVALUE('[1]Rate Sheet'!P$172)</f>
        <v>2126.19</v>
      </c>
    </row>
    <row r="563" spans="1:16" x14ac:dyDescent="0.3">
      <c r="A563" s="2">
        <v>562</v>
      </c>
      <c r="B563" s="4">
        <f>$A563*_xlfn.NUMBERVALUE('[1]Rate Sheet'!B$172)</f>
        <v>831.76</v>
      </c>
      <c r="C563" s="4">
        <f>$A563*_xlfn.NUMBERVALUE('[1]Rate Sheet'!C$172)</f>
        <v>871.1</v>
      </c>
      <c r="D563" s="4">
        <f>$A563*_xlfn.NUMBERVALUE('[1]Rate Sheet'!D$172)</f>
        <v>904.82</v>
      </c>
      <c r="E563" s="4">
        <f>$A563*_xlfn.NUMBERVALUE('[1]Rate Sheet'!E$172)</f>
        <v>1523.02</v>
      </c>
      <c r="F563" s="4">
        <f>$A563*_xlfn.NUMBERVALUE('[1]Rate Sheet'!F$172)</f>
        <v>3046.04</v>
      </c>
      <c r="G563" s="4">
        <f>$A563*_xlfn.NUMBERVALUE('[1]Rate Sheet'!G$172)</f>
        <v>1556.74</v>
      </c>
      <c r="H563" s="4">
        <f>$A563*_xlfn.NUMBERVALUE('[1]Rate Sheet'!H$172)</f>
        <v>1556.74</v>
      </c>
      <c r="I563" s="4">
        <f>$A563*_xlfn.NUMBERVALUE('[1]Rate Sheet'!I$172)</f>
        <v>1815.26</v>
      </c>
      <c r="J563" s="4">
        <f>$A563*_xlfn.NUMBERVALUE('[1]Rate Sheet'!J$172)</f>
        <v>1393.76</v>
      </c>
      <c r="K563" s="4">
        <f>$A563*_xlfn.NUMBERVALUE('[1]Rate Sheet'!K$172)</f>
        <v>2360.4</v>
      </c>
      <c r="L563" s="4">
        <f>$A563*_xlfn.NUMBERVALUE('[1]Rate Sheet'!L$172)</f>
        <v>2163.7000000000003</v>
      </c>
      <c r="M563" s="4">
        <f>$A563*_xlfn.NUMBERVALUE('[1]Rate Sheet'!M$172)</f>
        <v>2630.16</v>
      </c>
      <c r="N563" s="4">
        <f>$A563*_xlfn.NUMBERVALUE('[1]Rate Sheet'!N$172)</f>
        <v>3270.84</v>
      </c>
      <c r="O563" s="4">
        <f>$A563*_xlfn.NUMBERVALUE('[1]Rate Sheet'!O$172)</f>
        <v>1882.7</v>
      </c>
      <c r="P563" s="4">
        <f>$A563*_xlfn.NUMBERVALUE('[1]Rate Sheet'!P$172)</f>
        <v>2129.98</v>
      </c>
    </row>
    <row r="564" spans="1:16" x14ac:dyDescent="0.3">
      <c r="A564" s="2">
        <v>563</v>
      </c>
      <c r="B564" s="4">
        <f>$A564*_xlfn.NUMBERVALUE('[1]Rate Sheet'!B$172)</f>
        <v>833.24</v>
      </c>
      <c r="C564" s="4">
        <f>$A564*_xlfn.NUMBERVALUE('[1]Rate Sheet'!C$172)</f>
        <v>872.65</v>
      </c>
      <c r="D564" s="4">
        <f>$A564*_xlfn.NUMBERVALUE('[1]Rate Sheet'!D$172)</f>
        <v>906.43000000000006</v>
      </c>
      <c r="E564" s="4">
        <f>$A564*_xlfn.NUMBERVALUE('[1]Rate Sheet'!E$172)</f>
        <v>1525.73</v>
      </c>
      <c r="F564" s="4">
        <f>$A564*_xlfn.NUMBERVALUE('[1]Rate Sheet'!F$172)</f>
        <v>3051.46</v>
      </c>
      <c r="G564" s="4">
        <f>$A564*_xlfn.NUMBERVALUE('[1]Rate Sheet'!G$172)</f>
        <v>1559.51</v>
      </c>
      <c r="H564" s="4">
        <f>$A564*_xlfn.NUMBERVALUE('[1]Rate Sheet'!H$172)</f>
        <v>1559.51</v>
      </c>
      <c r="I564" s="4">
        <f>$A564*_xlfn.NUMBERVALUE('[1]Rate Sheet'!I$172)</f>
        <v>1818.49</v>
      </c>
      <c r="J564" s="4">
        <f>$A564*_xlfn.NUMBERVALUE('[1]Rate Sheet'!J$172)</f>
        <v>1396.24</v>
      </c>
      <c r="K564" s="4">
        <f>$A564*_xlfn.NUMBERVALUE('[1]Rate Sheet'!K$172)</f>
        <v>2364.6</v>
      </c>
      <c r="L564" s="4">
        <f>$A564*_xlfn.NUMBERVALUE('[1]Rate Sheet'!L$172)</f>
        <v>2167.5500000000002</v>
      </c>
      <c r="M564" s="4">
        <f>$A564*_xlfn.NUMBERVALUE('[1]Rate Sheet'!M$172)</f>
        <v>2634.8399999999997</v>
      </c>
      <c r="N564" s="4">
        <f>$A564*_xlfn.NUMBERVALUE('[1]Rate Sheet'!N$172)</f>
        <v>3276.6600000000003</v>
      </c>
      <c r="O564" s="4">
        <f>$A564*_xlfn.NUMBERVALUE('[1]Rate Sheet'!O$172)</f>
        <v>1886.05</v>
      </c>
      <c r="P564" s="4">
        <f>$A564*_xlfn.NUMBERVALUE('[1]Rate Sheet'!P$172)</f>
        <v>2133.77</v>
      </c>
    </row>
    <row r="565" spans="1:16" x14ac:dyDescent="0.3">
      <c r="A565" s="2">
        <v>564</v>
      </c>
      <c r="B565" s="4">
        <f>$A565*_xlfn.NUMBERVALUE('[1]Rate Sheet'!B$172)</f>
        <v>834.72</v>
      </c>
      <c r="C565" s="4">
        <f>$A565*_xlfn.NUMBERVALUE('[1]Rate Sheet'!C$172)</f>
        <v>874.2</v>
      </c>
      <c r="D565" s="4">
        <f>$A565*_xlfn.NUMBERVALUE('[1]Rate Sheet'!D$172)</f>
        <v>908.04000000000008</v>
      </c>
      <c r="E565" s="4">
        <f>$A565*_xlfn.NUMBERVALUE('[1]Rate Sheet'!E$172)</f>
        <v>1528.44</v>
      </c>
      <c r="F565" s="4">
        <f>$A565*_xlfn.NUMBERVALUE('[1]Rate Sheet'!F$172)</f>
        <v>3056.88</v>
      </c>
      <c r="G565" s="4">
        <f>$A565*_xlfn.NUMBERVALUE('[1]Rate Sheet'!G$172)</f>
        <v>1562.28</v>
      </c>
      <c r="H565" s="4">
        <f>$A565*_xlfn.NUMBERVALUE('[1]Rate Sheet'!H$172)</f>
        <v>1562.28</v>
      </c>
      <c r="I565" s="4">
        <f>$A565*_xlfn.NUMBERVALUE('[1]Rate Sheet'!I$172)</f>
        <v>1821.72</v>
      </c>
      <c r="J565" s="4">
        <f>$A565*_xlfn.NUMBERVALUE('[1]Rate Sheet'!J$172)</f>
        <v>1398.72</v>
      </c>
      <c r="K565" s="4">
        <f>$A565*_xlfn.NUMBERVALUE('[1]Rate Sheet'!K$172)</f>
        <v>2368.8000000000002</v>
      </c>
      <c r="L565" s="4">
        <f>$A565*_xlfn.NUMBERVALUE('[1]Rate Sheet'!L$172)</f>
        <v>2171.4</v>
      </c>
      <c r="M565" s="4">
        <f>$A565*_xlfn.NUMBERVALUE('[1]Rate Sheet'!M$172)</f>
        <v>2639.52</v>
      </c>
      <c r="N565" s="4">
        <f>$A565*_xlfn.NUMBERVALUE('[1]Rate Sheet'!N$172)</f>
        <v>3282.48</v>
      </c>
      <c r="O565" s="4">
        <f>$A565*_xlfn.NUMBERVALUE('[1]Rate Sheet'!O$172)</f>
        <v>1889.4</v>
      </c>
      <c r="P565" s="4">
        <f>$A565*_xlfn.NUMBERVALUE('[1]Rate Sheet'!P$172)</f>
        <v>2137.56</v>
      </c>
    </row>
    <row r="566" spans="1:16" x14ac:dyDescent="0.3">
      <c r="A566" s="2">
        <v>565</v>
      </c>
      <c r="B566" s="4">
        <f>$A566*_xlfn.NUMBERVALUE('[1]Rate Sheet'!B$172)</f>
        <v>836.2</v>
      </c>
      <c r="C566" s="4">
        <f>$A566*_xlfn.NUMBERVALUE('[1]Rate Sheet'!C$172)</f>
        <v>875.75</v>
      </c>
      <c r="D566" s="4">
        <f>$A566*_xlfn.NUMBERVALUE('[1]Rate Sheet'!D$172)</f>
        <v>909.65000000000009</v>
      </c>
      <c r="E566" s="4">
        <f>$A566*_xlfn.NUMBERVALUE('[1]Rate Sheet'!E$172)</f>
        <v>1531.15</v>
      </c>
      <c r="F566" s="4">
        <f>$A566*_xlfn.NUMBERVALUE('[1]Rate Sheet'!F$172)</f>
        <v>3062.3</v>
      </c>
      <c r="G566" s="4">
        <f>$A566*_xlfn.NUMBERVALUE('[1]Rate Sheet'!G$172)</f>
        <v>1565.05</v>
      </c>
      <c r="H566" s="4">
        <f>$A566*_xlfn.NUMBERVALUE('[1]Rate Sheet'!H$172)</f>
        <v>1565.05</v>
      </c>
      <c r="I566" s="4">
        <f>$A566*_xlfn.NUMBERVALUE('[1]Rate Sheet'!I$172)</f>
        <v>1824.95</v>
      </c>
      <c r="J566" s="4">
        <f>$A566*_xlfn.NUMBERVALUE('[1]Rate Sheet'!J$172)</f>
        <v>1401.2</v>
      </c>
      <c r="K566" s="4">
        <f>$A566*_xlfn.NUMBERVALUE('[1]Rate Sheet'!K$172)</f>
        <v>2373</v>
      </c>
      <c r="L566" s="4">
        <f>$A566*_xlfn.NUMBERVALUE('[1]Rate Sheet'!L$172)</f>
        <v>2175.25</v>
      </c>
      <c r="M566" s="4">
        <f>$A566*_xlfn.NUMBERVALUE('[1]Rate Sheet'!M$172)</f>
        <v>2644.2</v>
      </c>
      <c r="N566" s="4">
        <f>$A566*_xlfn.NUMBERVALUE('[1]Rate Sheet'!N$172)</f>
        <v>3288.3</v>
      </c>
      <c r="O566" s="4">
        <f>$A566*_xlfn.NUMBERVALUE('[1]Rate Sheet'!O$172)</f>
        <v>1892.75</v>
      </c>
      <c r="P566" s="4">
        <f>$A566*_xlfn.NUMBERVALUE('[1]Rate Sheet'!P$172)</f>
        <v>2141.35</v>
      </c>
    </row>
    <row r="567" spans="1:16" x14ac:dyDescent="0.3">
      <c r="A567" s="2">
        <v>566</v>
      </c>
      <c r="B567" s="4">
        <f>$A567*_xlfn.NUMBERVALUE('[1]Rate Sheet'!B$172)</f>
        <v>837.68</v>
      </c>
      <c r="C567" s="4">
        <f>$A567*_xlfn.NUMBERVALUE('[1]Rate Sheet'!C$172)</f>
        <v>877.30000000000007</v>
      </c>
      <c r="D567" s="4">
        <f>$A567*_xlfn.NUMBERVALUE('[1]Rate Sheet'!D$172)</f>
        <v>911.2600000000001</v>
      </c>
      <c r="E567" s="4">
        <f>$A567*_xlfn.NUMBERVALUE('[1]Rate Sheet'!E$172)</f>
        <v>1533.86</v>
      </c>
      <c r="F567" s="4">
        <f>$A567*_xlfn.NUMBERVALUE('[1]Rate Sheet'!F$172)</f>
        <v>3067.72</v>
      </c>
      <c r="G567" s="4">
        <f>$A567*_xlfn.NUMBERVALUE('[1]Rate Sheet'!G$172)</f>
        <v>1567.82</v>
      </c>
      <c r="H567" s="4">
        <f>$A567*_xlfn.NUMBERVALUE('[1]Rate Sheet'!H$172)</f>
        <v>1567.82</v>
      </c>
      <c r="I567" s="4">
        <f>$A567*_xlfn.NUMBERVALUE('[1]Rate Sheet'!I$172)</f>
        <v>1828.18</v>
      </c>
      <c r="J567" s="4">
        <f>$A567*_xlfn.NUMBERVALUE('[1]Rate Sheet'!J$172)</f>
        <v>1403.68</v>
      </c>
      <c r="K567" s="4">
        <f>$A567*_xlfn.NUMBERVALUE('[1]Rate Sheet'!K$172)</f>
        <v>2377.2000000000003</v>
      </c>
      <c r="L567" s="4">
        <f>$A567*_xlfn.NUMBERVALUE('[1]Rate Sheet'!L$172)</f>
        <v>2179.1</v>
      </c>
      <c r="M567" s="4">
        <f>$A567*_xlfn.NUMBERVALUE('[1]Rate Sheet'!M$172)</f>
        <v>2648.8799999999997</v>
      </c>
      <c r="N567" s="4">
        <f>$A567*_xlfn.NUMBERVALUE('[1]Rate Sheet'!N$172)</f>
        <v>3294.1200000000003</v>
      </c>
      <c r="O567" s="4">
        <f>$A567*_xlfn.NUMBERVALUE('[1]Rate Sheet'!O$172)</f>
        <v>1896.1000000000001</v>
      </c>
      <c r="P567" s="4">
        <f>$A567*_xlfn.NUMBERVALUE('[1]Rate Sheet'!P$172)</f>
        <v>2145.14</v>
      </c>
    </row>
    <row r="568" spans="1:16" x14ac:dyDescent="0.3">
      <c r="A568" s="2">
        <v>567</v>
      </c>
      <c r="B568" s="4">
        <f>$A568*_xlfn.NUMBERVALUE('[1]Rate Sheet'!B$172)</f>
        <v>839.16</v>
      </c>
      <c r="C568" s="4">
        <f>$A568*_xlfn.NUMBERVALUE('[1]Rate Sheet'!C$172)</f>
        <v>878.85</v>
      </c>
      <c r="D568" s="4">
        <f>$A568*_xlfn.NUMBERVALUE('[1]Rate Sheet'!D$172)</f>
        <v>912.87</v>
      </c>
      <c r="E568" s="4">
        <f>$A568*_xlfn.NUMBERVALUE('[1]Rate Sheet'!E$172)</f>
        <v>1536.57</v>
      </c>
      <c r="F568" s="4">
        <f>$A568*_xlfn.NUMBERVALUE('[1]Rate Sheet'!F$172)</f>
        <v>3073.14</v>
      </c>
      <c r="G568" s="4">
        <f>$A568*_xlfn.NUMBERVALUE('[1]Rate Sheet'!G$172)</f>
        <v>1570.59</v>
      </c>
      <c r="H568" s="4">
        <f>$A568*_xlfn.NUMBERVALUE('[1]Rate Sheet'!H$172)</f>
        <v>1570.59</v>
      </c>
      <c r="I568" s="4">
        <f>$A568*_xlfn.NUMBERVALUE('[1]Rate Sheet'!I$172)</f>
        <v>1831.41</v>
      </c>
      <c r="J568" s="4">
        <f>$A568*_xlfn.NUMBERVALUE('[1]Rate Sheet'!J$172)</f>
        <v>1406.16</v>
      </c>
      <c r="K568" s="4">
        <f>$A568*_xlfn.NUMBERVALUE('[1]Rate Sheet'!K$172)</f>
        <v>2381.4</v>
      </c>
      <c r="L568" s="4">
        <f>$A568*_xlfn.NUMBERVALUE('[1]Rate Sheet'!L$172)</f>
        <v>2182.9500000000003</v>
      </c>
      <c r="M568" s="4">
        <f>$A568*_xlfn.NUMBERVALUE('[1]Rate Sheet'!M$172)</f>
        <v>2653.56</v>
      </c>
      <c r="N568" s="4">
        <f>$A568*_xlfn.NUMBERVALUE('[1]Rate Sheet'!N$172)</f>
        <v>3299.94</v>
      </c>
      <c r="O568" s="4">
        <f>$A568*_xlfn.NUMBERVALUE('[1]Rate Sheet'!O$172)</f>
        <v>1899.45</v>
      </c>
      <c r="P568" s="4">
        <f>$A568*_xlfn.NUMBERVALUE('[1]Rate Sheet'!P$172)</f>
        <v>2148.9299999999998</v>
      </c>
    </row>
    <row r="569" spans="1:16" x14ac:dyDescent="0.3">
      <c r="A569" s="2">
        <v>568</v>
      </c>
      <c r="B569" s="4">
        <f>$A569*_xlfn.NUMBERVALUE('[1]Rate Sheet'!B$172)</f>
        <v>840.64</v>
      </c>
      <c r="C569" s="4">
        <f>$A569*_xlfn.NUMBERVALUE('[1]Rate Sheet'!C$172)</f>
        <v>880.4</v>
      </c>
      <c r="D569" s="4">
        <f>$A569*_xlfn.NUMBERVALUE('[1]Rate Sheet'!D$172)</f>
        <v>914.48</v>
      </c>
      <c r="E569" s="4">
        <f>$A569*_xlfn.NUMBERVALUE('[1]Rate Sheet'!E$172)</f>
        <v>1539.28</v>
      </c>
      <c r="F569" s="4">
        <f>$A569*_xlfn.NUMBERVALUE('[1]Rate Sheet'!F$172)</f>
        <v>3078.56</v>
      </c>
      <c r="G569" s="4">
        <f>$A569*_xlfn.NUMBERVALUE('[1]Rate Sheet'!G$172)</f>
        <v>1573.36</v>
      </c>
      <c r="H569" s="4">
        <f>$A569*_xlfn.NUMBERVALUE('[1]Rate Sheet'!H$172)</f>
        <v>1573.36</v>
      </c>
      <c r="I569" s="4">
        <f>$A569*_xlfn.NUMBERVALUE('[1]Rate Sheet'!I$172)</f>
        <v>1834.64</v>
      </c>
      <c r="J569" s="4">
        <f>$A569*_xlfn.NUMBERVALUE('[1]Rate Sheet'!J$172)</f>
        <v>1408.64</v>
      </c>
      <c r="K569" s="4">
        <f>$A569*_xlfn.NUMBERVALUE('[1]Rate Sheet'!K$172)</f>
        <v>2385.6</v>
      </c>
      <c r="L569" s="4">
        <f>$A569*_xlfn.NUMBERVALUE('[1]Rate Sheet'!L$172)</f>
        <v>2186.8000000000002</v>
      </c>
      <c r="M569" s="4">
        <f>$A569*_xlfn.NUMBERVALUE('[1]Rate Sheet'!M$172)</f>
        <v>2658.24</v>
      </c>
      <c r="N569" s="4">
        <f>$A569*_xlfn.NUMBERVALUE('[1]Rate Sheet'!N$172)</f>
        <v>3305.76</v>
      </c>
      <c r="O569" s="4">
        <f>$A569*_xlfn.NUMBERVALUE('[1]Rate Sheet'!O$172)</f>
        <v>1902.8</v>
      </c>
      <c r="P569" s="4">
        <f>$A569*_xlfn.NUMBERVALUE('[1]Rate Sheet'!P$172)</f>
        <v>2152.7199999999998</v>
      </c>
    </row>
    <row r="570" spans="1:16" x14ac:dyDescent="0.3">
      <c r="A570" s="2">
        <v>569</v>
      </c>
      <c r="B570" s="4">
        <f>$A570*_xlfn.NUMBERVALUE('[1]Rate Sheet'!B$172)</f>
        <v>842.12</v>
      </c>
      <c r="C570" s="4">
        <f>$A570*_xlfn.NUMBERVALUE('[1]Rate Sheet'!C$172)</f>
        <v>881.95</v>
      </c>
      <c r="D570" s="4">
        <f>$A570*_xlfn.NUMBERVALUE('[1]Rate Sheet'!D$172)</f>
        <v>916.09</v>
      </c>
      <c r="E570" s="4">
        <f>$A570*_xlfn.NUMBERVALUE('[1]Rate Sheet'!E$172)</f>
        <v>1541.99</v>
      </c>
      <c r="F570" s="4">
        <f>$A570*_xlfn.NUMBERVALUE('[1]Rate Sheet'!F$172)</f>
        <v>3083.98</v>
      </c>
      <c r="G570" s="4">
        <f>$A570*_xlfn.NUMBERVALUE('[1]Rate Sheet'!G$172)</f>
        <v>1576.13</v>
      </c>
      <c r="H570" s="4">
        <f>$A570*_xlfn.NUMBERVALUE('[1]Rate Sheet'!H$172)</f>
        <v>1576.13</v>
      </c>
      <c r="I570" s="4">
        <f>$A570*_xlfn.NUMBERVALUE('[1]Rate Sheet'!I$172)</f>
        <v>1837.87</v>
      </c>
      <c r="J570" s="4">
        <f>$A570*_xlfn.NUMBERVALUE('[1]Rate Sheet'!J$172)</f>
        <v>1411.12</v>
      </c>
      <c r="K570" s="4">
        <f>$A570*_xlfn.NUMBERVALUE('[1]Rate Sheet'!K$172)</f>
        <v>2389.8000000000002</v>
      </c>
      <c r="L570" s="4">
        <f>$A570*_xlfn.NUMBERVALUE('[1]Rate Sheet'!L$172)</f>
        <v>2190.65</v>
      </c>
      <c r="M570" s="4">
        <f>$A570*_xlfn.NUMBERVALUE('[1]Rate Sheet'!M$172)</f>
        <v>2662.9199999999996</v>
      </c>
      <c r="N570" s="4">
        <f>$A570*_xlfn.NUMBERVALUE('[1]Rate Sheet'!N$172)</f>
        <v>3311.5800000000004</v>
      </c>
      <c r="O570" s="4">
        <f>$A570*_xlfn.NUMBERVALUE('[1]Rate Sheet'!O$172)</f>
        <v>1906.15</v>
      </c>
      <c r="P570" s="4">
        <f>$A570*_xlfn.NUMBERVALUE('[1]Rate Sheet'!P$172)</f>
        <v>2156.5100000000002</v>
      </c>
    </row>
    <row r="571" spans="1:16" x14ac:dyDescent="0.3">
      <c r="A571" s="2">
        <v>570</v>
      </c>
      <c r="B571" s="4">
        <f>$A571*_xlfn.NUMBERVALUE('[1]Rate Sheet'!B$172)</f>
        <v>843.6</v>
      </c>
      <c r="C571" s="4">
        <f>$A571*_xlfn.NUMBERVALUE('[1]Rate Sheet'!C$172)</f>
        <v>883.5</v>
      </c>
      <c r="D571" s="4">
        <f>$A571*_xlfn.NUMBERVALUE('[1]Rate Sheet'!D$172)</f>
        <v>917.7</v>
      </c>
      <c r="E571" s="4">
        <f>$A571*_xlfn.NUMBERVALUE('[1]Rate Sheet'!E$172)</f>
        <v>1544.7</v>
      </c>
      <c r="F571" s="4">
        <f>$A571*_xlfn.NUMBERVALUE('[1]Rate Sheet'!F$172)</f>
        <v>3089.4</v>
      </c>
      <c r="G571" s="4">
        <f>$A571*_xlfn.NUMBERVALUE('[1]Rate Sheet'!G$172)</f>
        <v>1578.9</v>
      </c>
      <c r="H571" s="4">
        <f>$A571*_xlfn.NUMBERVALUE('[1]Rate Sheet'!H$172)</f>
        <v>1578.9</v>
      </c>
      <c r="I571" s="4">
        <f>$A571*_xlfn.NUMBERVALUE('[1]Rate Sheet'!I$172)</f>
        <v>1841.1</v>
      </c>
      <c r="J571" s="4">
        <f>$A571*_xlfn.NUMBERVALUE('[1]Rate Sheet'!J$172)</f>
        <v>1413.6</v>
      </c>
      <c r="K571" s="4">
        <f>$A571*_xlfn.NUMBERVALUE('[1]Rate Sheet'!K$172)</f>
        <v>2394</v>
      </c>
      <c r="L571" s="4">
        <f>$A571*_xlfn.NUMBERVALUE('[1]Rate Sheet'!L$172)</f>
        <v>2194.5</v>
      </c>
      <c r="M571" s="4">
        <f>$A571*_xlfn.NUMBERVALUE('[1]Rate Sheet'!M$172)</f>
        <v>2667.6</v>
      </c>
      <c r="N571" s="4">
        <f>$A571*_xlfn.NUMBERVALUE('[1]Rate Sheet'!N$172)</f>
        <v>3317.4</v>
      </c>
      <c r="O571" s="4">
        <f>$A571*_xlfn.NUMBERVALUE('[1]Rate Sheet'!O$172)</f>
        <v>1909.5</v>
      </c>
      <c r="P571" s="4">
        <f>$A571*_xlfn.NUMBERVALUE('[1]Rate Sheet'!P$172)</f>
        <v>2160.3000000000002</v>
      </c>
    </row>
    <row r="572" spans="1:16" x14ac:dyDescent="0.3">
      <c r="A572" s="2">
        <v>571</v>
      </c>
      <c r="B572" s="4">
        <f>$A572*_xlfn.NUMBERVALUE('[1]Rate Sheet'!B$172)</f>
        <v>845.08</v>
      </c>
      <c r="C572" s="4">
        <f>$A572*_xlfn.NUMBERVALUE('[1]Rate Sheet'!C$172)</f>
        <v>885.05000000000007</v>
      </c>
      <c r="D572" s="4">
        <f>$A572*_xlfn.NUMBERVALUE('[1]Rate Sheet'!D$172)</f>
        <v>919.31000000000006</v>
      </c>
      <c r="E572" s="4">
        <f>$A572*_xlfn.NUMBERVALUE('[1]Rate Sheet'!E$172)</f>
        <v>1547.41</v>
      </c>
      <c r="F572" s="4">
        <f>$A572*_xlfn.NUMBERVALUE('[1]Rate Sheet'!F$172)</f>
        <v>3094.82</v>
      </c>
      <c r="G572" s="4">
        <f>$A572*_xlfn.NUMBERVALUE('[1]Rate Sheet'!G$172)</f>
        <v>1581.67</v>
      </c>
      <c r="H572" s="4">
        <f>$A572*_xlfn.NUMBERVALUE('[1]Rate Sheet'!H$172)</f>
        <v>1581.67</v>
      </c>
      <c r="I572" s="4">
        <f>$A572*_xlfn.NUMBERVALUE('[1]Rate Sheet'!I$172)</f>
        <v>1844.33</v>
      </c>
      <c r="J572" s="4">
        <f>$A572*_xlfn.NUMBERVALUE('[1]Rate Sheet'!J$172)</f>
        <v>1416.08</v>
      </c>
      <c r="K572" s="4">
        <f>$A572*_xlfn.NUMBERVALUE('[1]Rate Sheet'!K$172)</f>
        <v>2398.2000000000003</v>
      </c>
      <c r="L572" s="4">
        <f>$A572*_xlfn.NUMBERVALUE('[1]Rate Sheet'!L$172)</f>
        <v>2198.35</v>
      </c>
      <c r="M572" s="4">
        <f>$A572*_xlfn.NUMBERVALUE('[1]Rate Sheet'!M$172)</f>
        <v>2672.2799999999997</v>
      </c>
      <c r="N572" s="4">
        <f>$A572*_xlfn.NUMBERVALUE('[1]Rate Sheet'!N$172)</f>
        <v>3323.2200000000003</v>
      </c>
      <c r="O572" s="4">
        <f>$A572*_xlfn.NUMBERVALUE('[1]Rate Sheet'!O$172)</f>
        <v>1912.8500000000001</v>
      </c>
      <c r="P572" s="4">
        <f>$A572*_xlfn.NUMBERVALUE('[1]Rate Sheet'!P$172)</f>
        <v>2164.09</v>
      </c>
    </row>
    <row r="573" spans="1:16" x14ac:dyDescent="0.3">
      <c r="A573" s="2">
        <v>572</v>
      </c>
      <c r="B573" s="4">
        <f>$A573*_xlfn.NUMBERVALUE('[1]Rate Sheet'!B$172)</f>
        <v>846.56</v>
      </c>
      <c r="C573" s="4">
        <f>$A573*_xlfn.NUMBERVALUE('[1]Rate Sheet'!C$172)</f>
        <v>886.6</v>
      </c>
      <c r="D573" s="4">
        <f>$A573*_xlfn.NUMBERVALUE('[1]Rate Sheet'!D$172)</f>
        <v>920.92000000000007</v>
      </c>
      <c r="E573" s="4">
        <f>$A573*_xlfn.NUMBERVALUE('[1]Rate Sheet'!E$172)</f>
        <v>1550.12</v>
      </c>
      <c r="F573" s="4">
        <f>$A573*_xlfn.NUMBERVALUE('[1]Rate Sheet'!F$172)</f>
        <v>3100.24</v>
      </c>
      <c r="G573" s="4">
        <f>$A573*_xlfn.NUMBERVALUE('[1]Rate Sheet'!G$172)</f>
        <v>1584.44</v>
      </c>
      <c r="H573" s="4">
        <f>$A573*_xlfn.NUMBERVALUE('[1]Rate Sheet'!H$172)</f>
        <v>1584.44</v>
      </c>
      <c r="I573" s="4">
        <f>$A573*_xlfn.NUMBERVALUE('[1]Rate Sheet'!I$172)</f>
        <v>1847.56</v>
      </c>
      <c r="J573" s="4">
        <f>$A573*_xlfn.NUMBERVALUE('[1]Rate Sheet'!J$172)</f>
        <v>1418.56</v>
      </c>
      <c r="K573" s="4">
        <f>$A573*_xlfn.NUMBERVALUE('[1]Rate Sheet'!K$172)</f>
        <v>2402.4</v>
      </c>
      <c r="L573" s="4">
        <f>$A573*_xlfn.NUMBERVALUE('[1]Rate Sheet'!L$172)</f>
        <v>2202.2000000000003</v>
      </c>
      <c r="M573" s="4">
        <f>$A573*_xlfn.NUMBERVALUE('[1]Rate Sheet'!M$172)</f>
        <v>2676.96</v>
      </c>
      <c r="N573" s="4">
        <f>$A573*_xlfn.NUMBERVALUE('[1]Rate Sheet'!N$172)</f>
        <v>3329.04</v>
      </c>
      <c r="O573" s="4">
        <f>$A573*_xlfn.NUMBERVALUE('[1]Rate Sheet'!O$172)</f>
        <v>1916.2</v>
      </c>
      <c r="P573" s="4">
        <f>$A573*_xlfn.NUMBERVALUE('[1]Rate Sheet'!P$172)</f>
        <v>2167.88</v>
      </c>
    </row>
    <row r="574" spans="1:16" x14ac:dyDescent="0.3">
      <c r="A574" s="2">
        <v>573</v>
      </c>
      <c r="B574" s="4">
        <f>$A574*_xlfn.NUMBERVALUE('[1]Rate Sheet'!B$172)</f>
        <v>848.04</v>
      </c>
      <c r="C574" s="4">
        <f>$A574*_xlfn.NUMBERVALUE('[1]Rate Sheet'!C$172)</f>
        <v>888.15</v>
      </c>
      <c r="D574" s="4">
        <f>$A574*_xlfn.NUMBERVALUE('[1]Rate Sheet'!D$172)</f>
        <v>922.53000000000009</v>
      </c>
      <c r="E574" s="4">
        <f>$A574*_xlfn.NUMBERVALUE('[1]Rate Sheet'!E$172)</f>
        <v>1552.83</v>
      </c>
      <c r="F574" s="4">
        <f>$A574*_xlfn.NUMBERVALUE('[1]Rate Sheet'!F$172)</f>
        <v>3105.66</v>
      </c>
      <c r="G574" s="4">
        <f>$A574*_xlfn.NUMBERVALUE('[1]Rate Sheet'!G$172)</f>
        <v>1587.21</v>
      </c>
      <c r="H574" s="4">
        <f>$A574*_xlfn.NUMBERVALUE('[1]Rate Sheet'!H$172)</f>
        <v>1587.21</v>
      </c>
      <c r="I574" s="4">
        <f>$A574*_xlfn.NUMBERVALUE('[1]Rate Sheet'!I$172)</f>
        <v>1850.79</v>
      </c>
      <c r="J574" s="4">
        <f>$A574*_xlfn.NUMBERVALUE('[1]Rate Sheet'!J$172)</f>
        <v>1421.04</v>
      </c>
      <c r="K574" s="4">
        <f>$A574*_xlfn.NUMBERVALUE('[1]Rate Sheet'!K$172)</f>
        <v>2406.6</v>
      </c>
      <c r="L574" s="4">
        <f>$A574*_xlfn.NUMBERVALUE('[1]Rate Sheet'!L$172)</f>
        <v>2206.0500000000002</v>
      </c>
      <c r="M574" s="4">
        <f>$A574*_xlfn.NUMBERVALUE('[1]Rate Sheet'!M$172)</f>
        <v>2681.64</v>
      </c>
      <c r="N574" s="4">
        <f>$A574*_xlfn.NUMBERVALUE('[1]Rate Sheet'!N$172)</f>
        <v>3334.86</v>
      </c>
      <c r="O574" s="4">
        <f>$A574*_xlfn.NUMBERVALUE('[1]Rate Sheet'!O$172)</f>
        <v>1919.55</v>
      </c>
      <c r="P574" s="4">
        <f>$A574*_xlfn.NUMBERVALUE('[1]Rate Sheet'!P$172)</f>
        <v>2171.67</v>
      </c>
    </row>
    <row r="575" spans="1:16" x14ac:dyDescent="0.3">
      <c r="A575" s="2">
        <v>574</v>
      </c>
      <c r="B575" s="4">
        <f>$A575*_xlfn.NUMBERVALUE('[1]Rate Sheet'!B$172)</f>
        <v>849.52</v>
      </c>
      <c r="C575" s="4">
        <f>$A575*_xlfn.NUMBERVALUE('[1]Rate Sheet'!C$172)</f>
        <v>889.7</v>
      </c>
      <c r="D575" s="4">
        <f>$A575*_xlfn.NUMBERVALUE('[1]Rate Sheet'!D$172)</f>
        <v>924.1400000000001</v>
      </c>
      <c r="E575" s="4">
        <f>$A575*_xlfn.NUMBERVALUE('[1]Rate Sheet'!E$172)</f>
        <v>1555.54</v>
      </c>
      <c r="F575" s="4">
        <f>$A575*_xlfn.NUMBERVALUE('[1]Rate Sheet'!F$172)</f>
        <v>3111.08</v>
      </c>
      <c r="G575" s="4">
        <f>$A575*_xlfn.NUMBERVALUE('[1]Rate Sheet'!G$172)</f>
        <v>1589.98</v>
      </c>
      <c r="H575" s="4">
        <f>$A575*_xlfn.NUMBERVALUE('[1]Rate Sheet'!H$172)</f>
        <v>1589.98</v>
      </c>
      <c r="I575" s="4">
        <f>$A575*_xlfn.NUMBERVALUE('[1]Rate Sheet'!I$172)</f>
        <v>1854.02</v>
      </c>
      <c r="J575" s="4">
        <f>$A575*_xlfn.NUMBERVALUE('[1]Rate Sheet'!J$172)</f>
        <v>1423.52</v>
      </c>
      <c r="K575" s="4">
        <f>$A575*_xlfn.NUMBERVALUE('[1]Rate Sheet'!K$172)</f>
        <v>2410.8000000000002</v>
      </c>
      <c r="L575" s="4">
        <f>$A575*_xlfn.NUMBERVALUE('[1]Rate Sheet'!L$172)</f>
        <v>2209.9</v>
      </c>
      <c r="M575" s="4">
        <f>$A575*_xlfn.NUMBERVALUE('[1]Rate Sheet'!M$172)</f>
        <v>2686.3199999999997</v>
      </c>
      <c r="N575" s="4">
        <f>$A575*_xlfn.NUMBERVALUE('[1]Rate Sheet'!N$172)</f>
        <v>3340.6800000000003</v>
      </c>
      <c r="O575" s="4">
        <f>$A575*_xlfn.NUMBERVALUE('[1]Rate Sheet'!O$172)</f>
        <v>1922.9</v>
      </c>
      <c r="P575" s="4">
        <f>$A575*_xlfn.NUMBERVALUE('[1]Rate Sheet'!P$172)</f>
        <v>2175.46</v>
      </c>
    </row>
    <row r="576" spans="1:16" x14ac:dyDescent="0.3">
      <c r="A576" s="2">
        <v>575</v>
      </c>
      <c r="B576" s="4">
        <f>$A576*_xlfn.NUMBERVALUE('[1]Rate Sheet'!B$172)</f>
        <v>851</v>
      </c>
      <c r="C576" s="4">
        <f>$A576*_xlfn.NUMBERVALUE('[1]Rate Sheet'!C$172)</f>
        <v>891.25</v>
      </c>
      <c r="D576" s="4">
        <f>$A576*_xlfn.NUMBERVALUE('[1]Rate Sheet'!D$172)</f>
        <v>925.75</v>
      </c>
      <c r="E576" s="4">
        <f>$A576*_xlfn.NUMBERVALUE('[1]Rate Sheet'!E$172)</f>
        <v>1558.25</v>
      </c>
      <c r="F576" s="4">
        <f>$A576*_xlfn.NUMBERVALUE('[1]Rate Sheet'!F$172)</f>
        <v>3116.5</v>
      </c>
      <c r="G576" s="4">
        <f>$A576*_xlfn.NUMBERVALUE('[1]Rate Sheet'!G$172)</f>
        <v>1592.75</v>
      </c>
      <c r="H576" s="4">
        <f>$A576*_xlfn.NUMBERVALUE('[1]Rate Sheet'!H$172)</f>
        <v>1592.75</v>
      </c>
      <c r="I576" s="4">
        <f>$A576*_xlfn.NUMBERVALUE('[1]Rate Sheet'!I$172)</f>
        <v>1857.25</v>
      </c>
      <c r="J576" s="4">
        <f>$A576*_xlfn.NUMBERVALUE('[1]Rate Sheet'!J$172)</f>
        <v>1426</v>
      </c>
      <c r="K576" s="4">
        <f>$A576*_xlfn.NUMBERVALUE('[1]Rate Sheet'!K$172)</f>
        <v>2415</v>
      </c>
      <c r="L576" s="4">
        <f>$A576*_xlfn.NUMBERVALUE('[1]Rate Sheet'!L$172)</f>
        <v>2213.75</v>
      </c>
      <c r="M576" s="4">
        <f>$A576*_xlfn.NUMBERVALUE('[1]Rate Sheet'!M$172)</f>
        <v>2691</v>
      </c>
      <c r="N576" s="4">
        <f>$A576*_xlfn.NUMBERVALUE('[1]Rate Sheet'!N$172)</f>
        <v>3346.5</v>
      </c>
      <c r="O576" s="4">
        <f>$A576*_xlfn.NUMBERVALUE('[1]Rate Sheet'!O$172)</f>
        <v>1926.25</v>
      </c>
      <c r="P576" s="4">
        <f>$A576*_xlfn.NUMBERVALUE('[1]Rate Sheet'!P$172)</f>
        <v>2179.25</v>
      </c>
    </row>
    <row r="577" spans="1:16" x14ac:dyDescent="0.3">
      <c r="A577" s="2">
        <v>576</v>
      </c>
      <c r="B577" s="4">
        <f>$A577*_xlfn.NUMBERVALUE('[1]Rate Sheet'!B$172)</f>
        <v>852.48</v>
      </c>
      <c r="C577" s="4">
        <f>$A577*_xlfn.NUMBERVALUE('[1]Rate Sheet'!C$172)</f>
        <v>892.80000000000007</v>
      </c>
      <c r="D577" s="4">
        <f>$A577*_xlfn.NUMBERVALUE('[1]Rate Sheet'!D$172)</f>
        <v>927.36</v>
      </c>
      <c r="E577" s="4">
        <f>$A577*_xlfn.NUMBERVALUE('[1]Rate Sheet'!E$172)</f>
        <v>1560.96</v>
      </c>
      <c r="F577" s="4">
        <f>$A577*_xlfn.NUMBERVALUE('[1]Rate Sheet'!F$172)</f>
        <v>3121.92</v>
      </c>
      <c r="G577" s="4">
        <f>$A577*_xlfn.NUMBERVALUE('[1]Rate Sheet'!G$172)</f>
        <v>1595.52</v>
      </c>
      <c r="H577" s="4">
        <f>$A577*_xlfn.NUMBERVALUE('[1]Rate Sheet'!H$172)</f>
        <v>1595.52</v>
      </c>
      <c r="I577" s="4">
        <f>$A577*_xlfn.NUMBERVALUE('[1]Rate Sheet'!I$172)</f>
        <v>1860.48</v>
      </c>
      <c r="J577" s="4">
        <f>$A577*_xlfn.NUMBERVALUE('[1]Rate Sheet'!J$172)</f>
        <v>1428.48</v>
      </c>
      <c r="K577" s="4">
        <f>$A577*_xlfn.NUMBERVALUE('[1]Rate Sheet'!K$172)</f>
        <v>2419.2000000000003</v>
      </c>
      <c r="L577" s="4">
        <f>$A577*_xlfn.NUMBERVALUE('[1]Rate Sheet'!L$172)</f>
        <v>2217.6</v>
      </c>
      <c r="M577" s="4">
        <f>$A577*_xlfn.NUMBERVALUE('[1]Rate Sheet'!M$172)</f>
        <v>2695.68</v>
      </c>
      <c r="N577" s="4">
        <f>$A577*_xlfn.NUMBERVALUE('[1]Rate Sheet'!N$172)</f>
        <v>3352.32</v>
      </c>
      <c r="O577" s="4">
        <f>$A577*_xlfn.NUMBERVALUE('[1]Rate Sheet'!O$172)</f>
        <v>1929.6000000000001</v>
      </c>
      <c r="P577" s="4">
        <f>$A577*_xlfn.NUMBERVALUE('[1]Rate Sheet'!P$172)</f>
        <v>2183.04</v>
      </c>
    </row>
    <row r="578" spans="1:16" x14ac:dyDescent="0.3">
      <c r="A578" s="2">
        <v>577</v>
      </c>
      <c r="B578" s="4">
        <f>$A578*_xlfn.NUMBERVALUE('[1]Rate Sheet'!B$172)</f>
        <v>853.96</v>
      </c>
      <c r="C578" s="4">
        <f>$A578*_xlfn.NUMBERVALUE('[1]Rate Sheet'!C$172)</f>
        <v>894.35</v>
      </c>
      <c r="D578" s="4">
        <f>$A578*_xlfn.NUMBERVALUE('[1]Rate Sheet'!D$172)</f>
        <v>928.97</v>
      </c>
      <c r="E578" s="4">
        <f>$A578*_xlfn.NUMBERVALUE('[1]Rate Sheet'!E$172)</f>
        <v>1563.67</v>
      </c>
      <c r="F578" s="4">
        <f>$A578*_xlfn.NUMBERVALUE('[1]Rate Sheet'!F$172)</f>
        <v>3127.34</v>
      </c>
      <c r="G578" s="4">
        <f>$A578*_xlfn.NUMBERVALUE('[1]Rate Sheet'!G$172)</f>
        <v>1598.29</v>
      </c>
      <c r="H578" s="4">
        <f>$A578*_xlfn.NUMBERVALUE('[1]Rate Sheet'!H$172)</f>
        <v>1598.29</v>
      </c>
      <c r="I578" s="4">
        <f>$A578*_xlfn.NUMBERVALUE('[1]Rate Sheet'!I$172)</f>
        <v>1863.71</v>
      </c>
      <c r="J578" s="4">
        <f>$A578*_xlfn.NUMBERVALUE('[1]Rate Sheet'!J$172)</f>
        <v>1430.96</v>
      </c>
      <c r="K578" s="4">
        <f>$A578*_xlfn.NUMBERVALUE('[1]Rate Sheet'!K$172)</f>
        <v>2423.4</v>
      </c>
      <c r="L578" s="4">
        <f>$A578*_xlfn.NUMBERVALUE('[1]Rate Sheet'!L$172)</f>
        <v>2221.4500000000003</v>
      </c>
      <c r="M578" s="4">
        <f>$A578*_xlfn.NUMBERVALUE('[1]Rate Sheet'!M$172)</f>
        <v>2700.3599999999997</v>
      </c>
      <c r="N578" s="4">
        <f>$A578*_xlfn.NUMBERVALUE('[1]Rate Sheet'!N$172)</f>
        <v>3358.1400000000003</v>
      </c>
      <c r="O578" s="4">
        <f>$A578*_xlfn.NUMBERVALUE('[1]Rate Sheet'!O$172)</f>
        <v>1932.95</v>
      </c>
      <c r="P578" s="4">
        <f>$A578*_xlfn.NUMBERVALUE('[1]Rate Sheet'!P$172)</f>
        <v>2186.83</v>
      </c>
    </row>
    <row r="579" spans="1:16" x14ac:dyDescent="0.3">
      <c r="A579" s="2">
        <v>578</v>
      </c>
      <c r="B579" s="4">
        <f>$A579*_xlfn.NUMBERVALUE('[1]Rate Sheet'!B$172)</f>
        <v>855.43999999999994</v>
      </c>
      <c r="C579" s="4">
        <f>$A579*_xlfn.NUMBERVALUE('[1]Rate Sheet'!C$172)</f>
        <v>895.9</v>
      </c>
      <c r="D579" s="4">
        <f>$A579*_xlfn.NUMBERVALUE('[1]Rate Sheet'!D$172)</f>
        <v>930.58</v>
      </c>
      <c r="E579" s="4">
        <f>$A579*_xlfn.NUMBERVALUE('[1]Rate Sheet'!E$172)</f>
        <v>1566.3799999999999</v>
      </c>
      <c r="F579" s="4">
        <f>$A579*_xlfn.NUMBERVALUE('[1]Rate Sheet'!F$172)</f>
        <v>3132.7599999999998</v>
      </c>
      <c r="G579" s="4">
        <f>$A579*_xlfn.NUMBERVALUE('[1]Rate Sheet'!G$172)</f>
        <v>1601.06</v>
      </c>
      <c r="H579" s="4">
        <f>$A579*_xlfn.NUMBERVALUE('[1]Rate Sheet'!H$172)</f>
        <v>1601.06</v>
      </c>
      <c r="I579" s="4">
        <f>$A579*_xlfn.NUMBERVALUE('[1]Rate Sheet'!I$172)</f>
        <v>1866.94</v>
      </c>
      <c r="J579" s="4">
        <f>$A579*_xlfn.NUMBERVALUE('[1]Rate Sheet'!J$172)</f>
        <v>1433.44</v>
      </c>
      <c r="K579" s="4">
        <f>$A579*_xlfn.NUMBERVALUE('[1]Rate Sheet'!K$172)</f>
        <v>2427.6</v>
      </c>
      <c r="L579" s="4">
        <f>$A579*_xlfn.NUMBERVALUE('[1]Rate Sheet'!L$172)</f>
        <v>2225.3000000000002</v>
      </c>
      <c r="M579" s="4">
        <f>$A579*_xlfn.NUMBERVALUE('[1]Rate Sheet'!M$172)</f>
        <v>2705.04</v>
      </c>
      <c r="N579" s="4">
        <f>$A579*_xlfn.NUMBERVALUE('[1]Rate Sheet'!N$172)</f>
        <v>3363.96</v>
      </c>
      <c r="O579" s="4">
        <f>$A579*_xlfn.NUMBERVALUE('[1]Rate Sheet'!O$172)</f>
        <v>1936.3</v>
      </c>
      <c r="P579" s="4">
        <f>$A579*_xlfn.NUMBERVALUE('[1]Rate Sheet'!P$172)</f>
        <v>2190.62</v>
      </c>
    </row>
    <row r="580" spans="1:16" x14ac:dyDescent="0.3">
      <c r="A580" s="2">
        <v>579</v>
      </c>
      <c r="B580" s="4">
        <f>$A580*_xlfn.NUMBERVALUE('[1]Rate Sheet'!B$172)</f>
        <v>856.92</v>
      </c>
      <c r="C580" s="4">
        <f>$A580*_xlfn.NUMBERVALUE('[1]Rate Sheet'!C$172)</f>
        <v>897.45</v>
      </c>
      <c r="D580" s="4">
        <f>$A580*_xlfn.NUMBERVALUE('[1]Rate Sheet'!D$172)</f>
        <v>932.19</v>
      </c>
      <c r="E580" s="4">
        <f>$A580*_xlfn.NUMBERVALUE('[1]Rate Sheet'!E$172)</f>
        <v>1569.09</v>
      </c>
      <c r="F580" s="4">
        <f>$A580*_xlfn.NUMBERVALUE('[1]Rate Sheet'!F$172)</f>
        <v>3138.18</v>
      </c>
      <c r="G580" s="4">
        <f>$A580*_xlfn.NUMBERVALUE('[1]Rate Sheet'!G$172)</f>
        <v>1603.83</v>
      </c>
      <c r="H580" s="4">
        <f>$A580*_xlfn.NUMBERVALUE('[1]Rate Sheet'!H$172)</f>
        <v>1603.83</v>
      </c>
      <c r="I580" s="4">
        <f>$A580*_xlfn.NUMBERVALUE('[1]Rate Sheet'!I$172)</f>
        <v>1870.17</v>
      </c>
      <c r="J580" s="4">
        <f>$A580*_xlfn.NUMBERVALUE('[1]Rate Sheet'!J$172)</f>
        <v>1435.92</v>
      </c>
      <c r="K580" s="4">
        <f>$A580*_xlfn.NUMBERVALUE('[1]Rate Sheet'!K$172)</f>
        <v>2431.8000000000002</v>
      </c>
      <c r="L580" s="4">
        <f>$A580*_xlfn.NUMBERVALUE('[1]Rate Sheet'!L$172)</f>
        <v>2229.15</v>
      </c>
      <c r="M580" s="4">
        <f>$A580*_xlfn.NUMBERVALUE('[1]Rate Sheet'!M$172)</f>
        <v>2709.72</v>
      </c>
      <c r="N580" s="4">
        <f>$A580*_xlfn.NUMBERVALUE('[1]Rate Sheet'!N$172)</f>
        <v>3369.78</v>
      </c>
      <c r="O580" s="4">
        <f>$A580*_xlfn.NUMBERVALUE('[1]Rate Sheet'!O$172)</f>
        <v>1939.65</v>
      </c>
      <c r="P580" s="4">
        <f>$A580*_xlfn.NUMBERVALUE('[1]Rate Sheet'!P$172)</f>
        <v>2194.41</v>
      </c>
    </row>
    <row r="581" spans="1:16" x14ac:dyDescent="0.3">
      <c r="A581" s="2">
        <v>580</v>
      </c>
      <c r="B581" s="4">
        <f>$A581*_xlfn.NUMBERVALUE('[1]Rate Sheet'!B$172)</f>
        <v>858.4</v>
      </c>
      <c r="C581" s="4">
        <f>$A581*_xlfn.NUMBERVALUE('[1]Rate Sheet'!C$172)</f>
        <v>899</v>
      </c>
      <c r="D581" s="4">
        <f>$A581*_xlfn.NUMBERVALUE('[1]Rate Sheet'!D$172)</f>
        <v>933.80000000000007</v>
      </c>
      <c r="E581" s="4">
        <f>$A581*_xlfn.NUMBERVALUE('[1]Rate Sheet'!E$172)</f>
        <v>1571.8</v>
      </c>
      <c r="F581" s="4">
        <f>$A581*_xlfn.NUMBERVALUE('[1]Rate Sheet'!F$172)</f>
        <v>3143.6</v>
      </c>
      <c r="G581" s="4">
        <f>$A581*_xlfn.NUMBERVALUE('[1]Rate Sheet'!G$172)</f>
        <v>1606.6</v>
      </c>
      <c r="H581" s="4">
        <f>$A581*_xlfn.NUMBERVALUE('[1]Rate Sheet'!H$172)</f>
        <v>1606.6</v>
      </c>
      <c r="I581" s="4">
        <f>$A581*_xlfn.NUMBERVALUE('[1]Rate Sheet'!I$172)</f>
        <v>1873.4</v>
      </c>
      <c r="J581" s="4">
        <f>$A581*_xlfn.NUMBERVALUE('[1]Rate Sheet'!J$172)</f>
        <v>1438.4</v>
      </c>
      <c r="K581" s="4">
        <f>$A581*_xlfn.NUMBERVALUE('[1]Rate Sheet'!K$172)</f>
        <v>2436</v>
      </c>
      <c r="L581" s="4">
        <f>$A581*_xlfn.NUMBERVALUE('[1]Rate Sheet'!L$172)</f>
        <v>2233</v>
      </c>
      <c r="M581" s="4">
        <f>$A581*_xlfn.NUMBERVALUE('[1]Rate Sheet'!M$172)</f>
        <v>2714.3999999999996</v>
      </c>
      <c r="N581" s="4">
        <f>$A581*_xlfn.NUMBERVALUE('[1]Rate Sheet'!N$172)</f>
        <v>3375.6000000000004</v>
      </c>
      <c r="O581" s="4">
        <f>$A581*_xlfn.NUMBERVALUE('[1]Rate Sheet'!O$172)</f>
        <v>1943</v>
      </c>
      <c r="P581" s="4">
        <f>$A581*_xlfn.NUMBERVALUE('[1]Rate Sheet'!P$172)</f>
        <v>2198.1999999999998</v>
      </c>
    </row>
    <row r="582" spans="1:16" x14ac:dyDescent="0.3">
      <c r="A582" s="2">
        <v>581</v>
      </c>
      <c r="B582" s="4">
        <f>$A582*_xlfn.NUMBERVALUE('[1]Rate Sheet'!B$172)</f>
        <v>859.88</v>
      </c>
      <c r="C582" s="4">
        <f>$A582*_xlfn.NUMBERVALUE('[1]Rate Sheet'!C$172)</f>
        <v>900.55000000000007</v>
      </c>
      <c r="D582" s="4">
        <f>$A582*_xlfn.NUMBERVALUE('[1]Rate Sheet'!D$172)</f>
        <v>935.41000000000008</v>
      </c>
      <c r="E582" s="4">
        <f>$A582*_xlfn.NUMBERVALUE('[1]Rate Sheet'!E$172)</f>
        <v>1574.51</v>
      </c>
      <c r="F582" s="4">
        <f>$A582*_xlfn.NUMBERVALUE('[1]Rate Sheet'!F$172)</f>
        <v>3149.02</v>
      </c>
      <c r="G582" s="4">
        <f>$A582*_xlfn.NUMBERVALUE('[1]Rate Sheet'!G$172)</f>
        <v>1609.3700000000001</v>
      </c>
      <c r="H582" s="4">
        <f>$A582*_xlfn.NUMBERVALUE('[1]Rate Sheet'!H$172)</f>
        <v>1609.3700000000001</v>
      </c>
      <c r="I582" s="4">
        <f>$A582*_xlfn.NUMBERVALUE('[1]Rate Sheet'!I$172)</f>
        <v>1876.6299999999999</v>
      </c>
      <c r="J582" s="4">
        <f>$A582*_xlfn.NUMBERVALUE('[1]Rate Sheet'!J$172)</f>
        <v>1440.8799999999999</v>
      </c>
      <c r="K582" s="4">
        <f>$A582*_xlfn.NUMBERVALUE('[1]Rate Sheet'!K$172)</f>
        <v>2440.2000000000003</v>
      </c>
      <c r="L582" s="4">
        <f>$A582*_xlfn.NUMBERVALUE('[1]Rate Sheet'!L$172)</f>
        <v>2236.85</v>
      </c>
      <c r="M582" s="4">
        <f>$A582*_xlfn.NUMBERVALUE('[1]Rate Sheet'!M$172)</f>
        <v>2719.08</v>
      </c>
      <c r="N582" s="4">
        <f>$A582*_xlfn.NUMBERVALUE('[1]Rate Sheet'!N$172)</f>
        <v>3381.42</v>
      </c>
      <c r="O582" s="4">
        <f>$A582*_xlfn.NUMBERVALUE('[1]Rate Sheet'!O$172)</f>
        <v>1946.3500000000001</v>
      </c>
      <c r="P582" s="4">
        <f>$A582*_xlfn.NUMBERVALUE('[1]Rate Sheet'!P$172)</f>
        <v>2201.9900000000002</v>
      </c>
    </row>
    <row r="583" spans="1:16" x14ac:dyDescent="0.3">
      <c r="A583" s="2">
        <v>582</v>
      </c>
      <c r="B583" s="4">
        <f>$A583*_xlfn.NUMBERVALUE('[1]Rate Sheet'!B$172)</f>
        <v>861.36</v>
      </c>
      <c r="C583" s="4">
        <f>$A583*_xlfn.NUMBERVALUE('[1]Rate Sheet'!C$172)</f>
        <v>902.1</v>
      </c>
      <c r="D583" s="4">
        <f>$A583*_xlfn.NUMBERVALUE('[1]Rate Sheet'!D$172)</f>
        <v>937.0200000000001</v>
      </c>
      <c r="E583" s="4">
        <f>$A583*_xlfn.NUMBERVALUE('[1]Rate Sheet'!E$172)</f>
        <v>1577.22</v>
      </c>
      <c r="F583" s="4">
        <f>$A583*_xlfn.NUMBERVALUE('[1]Rate Sheet'!F$172)</f>
        <v>3154.44</v>
      </c>
      <c r="G583" s="4">
        <f>$A583*_xlfn.NUMBERVALUE('[1]Rate Sheet'!G$172)</f>
        <v>1612.14</v>
      </c>
      <c r="H583" s="4">
        <f>$A583*_xlfn.NUMBERVALUE('[1]Rate Sheet'!H$172)</f>
        <v>1612.14</v>
      </c>
      <c r="I583" s="4">
        <f>$A583*_xlfn.NUMBERVALUE('[1]Rate Sheet'!I$172)</f>
        <v>1879.86</v>
      </c>
      <c r="J583" s="4">
        <f>$A583*_xlfn.NUMBERVALUE('[1]Rate Sheet'!J$172)</f>
        <v>1443.36</v>
      </c>
      <c r="K583" s="4">
        <f>$A583*_xlfn.NUMBERVALUE('[1]Rate Sheet'!K$172)</f>
        <v>2444.4</v>
      </c>
      <c r="L583" s="4">
        <f>$A583*_xlfn.NUMBERVALUE('[1]Rate Sheet'!L$172)</f>
        <v>2240.7000000000003</v>
      </c>
      <c r="M583" s="4">
        <f>$A583*_xlfn.NUMBERVALUE('[1]Rate Sheet'!M$172)</f>
        <v>2723.7599999999998</v>
      </c>
      <c r="N583" s="4">
        <f>$A583*_xlfn.NUMBERVALUE('[1]Rate Sheet'!N$172)</f>
        <v>3387.2400000000002</v>
      </c>
      <c r="O583" s="4">
        <f>$A583*_xlfn.NUMBERVALUE('[1]Rate Sheet'!O$172)</f>
        <v>1949.7</v>
      </c>
      <c r="P583" s="4">
        <f>$A583*_xlfn.NUMBERVALUE('[1]Rate Sheet'!P$172)</f>
        <v>2205.7800000000002</v>
      </c>
    </row>
    <row r="584" spans="1:16" x14ac:dyDescent="0.3">
      <c r="A584" s="2">
        <v>583</v>
      </c>
      <c r="B584" s="4">
        <f>$A584*_xlfn.NUMBERVALUE('[1]Rate Sheet'!B$172)</f>
        <v>862.84</v>
      </c>
      <c r="C584" s="4">
        <f>$A584*_xlfn.NUMBERVALUE('[1]Rate Sheet'!C$172)</f>
        <v>903.65</v>
      </c>
      <c r="D584" s="4">
        <f>$A584*_xlfn.NUMBERVALUE('[1]Rate Sheet'!D$172)</f>
        <v>938.63000000000011</v>
      </c>
      <c r="E584" s="4">
        <f>$A584*_xlfn.NUMBERVALUE('[1]Rate Sheet'!E$172)</f>
        <v>1579.93</v>
      </c>
      <c r="F584" s="4">
        <f>$A584*_xlfn.NUMBERVALUE('[1]Rate Sheet'!F$172)</f>
        <v>3159.86</v>
      </c>
      <c r="G584" s="4">
        <f>$A584*_xlfn.NUMBERVALUE('[1]Rate Sheet'!G$172)</f>
        <v>1614.91</v>
      </c>
      <c r="H584" s="4">
        <f>$A584*_xlfn.NUMBERVALUE('[1]Rate Sheet'!H$172)</f>
        <v>1614.91</v>
      </c>
      <c r="I584" s="4">
        <f>$A584*_xlfn.NUMBERVALUE('[1]Rate Sheet'!I$172)</f>
        <v>1883.09</v>
      </c>
      <c r="J584" s="4">
        <f>$A584*_xlfn.NUMBERVALUE('[1]Rate Sheet'!J$172)</f>
        <v>1445.84</v>
      </c>
      <c r="K584" s="4">
        <f>$A584*_xlfn.NUMBERVALUE('[1]Rate Sheet'!K$172)</f>
        <v>2448.6</v>
      </c>
      <c r="L584" s="4">
        <f>$A584*_xlfn.NUMBERVALUE('[1]Rate Sheet'!L$172)</f>
        <v>2244.5500000000002</v>
      </c>
      <c r="M584" s="4">
        <f>$A584*_xlfn.NUMBERVALUE('[1]Rate Sheet'!M$172)</f>
        <v>2728.44</v>
      </c>
      <c r="N584" s="4">
        <f>$A584*_xlfn.NUMBERVALUE('[1]Rate Sheet'!N$172)</f>
        <v>3393.06</v>
      </c>
      <c r="O584" s="4">
        <f>$A584*_xlfn.NUMBERVALUE('[1]Rate Sheet'!O$172)</f>
        <v>1953.05</v>
      </c>
      <c r="P584" s="4">
        <f>$A584*_xlfn.NUMBERVALUE('[1]Rate Sheet'!P$172)</f>
        <v>2209.5700000000002</v>
      </c>
    </row>
    <row r="585" spans="1:16" x14ac:dyDescent="0.3">
      <c r="A585" s="2">
        <v>584</v>
      </c>
      <c r="B585" s="4">
        <f>$A585*_xlfn.NUMBERVALUE('[1]Rate Sheet'!B$172)</f>
        <v>864.31999999999994</v>
      </c>
      <c r="C585" s="4">
        <f>$A585*_xlfn.NUMBERVALUE('[1]Rate Sheet'!C$172)</f>
        <v>905.2</v>
      </c>
      <c r="D585" s="4">
        <f>$A585*_xlfn.NUMBERVALUE('[1]Rate Sheet'!D$172)</f>
        <v>940.24</v>
      </c>
      <c r="E585" s="4">
        <f>$A585*_xlfn.NUMBERVALUE('[1]Rate Sheet'!E$172)</f>
        <v>1582.6399999999999</v>
      </c>
      <c r="F585" s="4">
        <f>$A585*_xlfn.NUMBERVALUE('[1]Rate Sheet'!F$172)</f>
        <v>3165.2799999999997</v>
      </c>
      <c r="G585" s="4">
        <f>$A585*_xlfn.NUMBERVALUE('[1]Rate Sheet'!G$172)</f>
        <v>1617.68</v>
      </c>
      <c r="H585" s="4">
        <f>$A585*_xlfn.NUMBERVALUE('[1]Rate Sheet'!H$172)</f>
        <v>1617.68</v>
      </c>
      <c r="I585" s="4">
        <f>$A585*_xlfn.NUMBERVALUE('[1]Rate Sheet'!I$172)</f>
        <v>1886.32</v>
      </c>
      <c r="J585" s="4">
        <f>$A585*_xlfn.NUMBERVALUE('[1]Rate Sheet'!J$172)</f>
        <v>1448.32</v>
      </c>
      <c r="K585" s="4">
        <f>$A585*_xlfn.NUMBERVALUE('[1]Rate Sheet'!K$172)</f>
        <v>2452.8000000000002</v>
      </c>
      <c r="L585" s="4">
        <f>$A585*_xlfn.NUMBERVALUE('[1]Rate Sheet'!L$172)</f>
        <v>2248.4</v>
      </c>
      <c r="M585" s="4">
        <f>$A585*_xlfn.NUMBERVALUE('[1]Rate Sheet'!M$172)</f>
        <v>2733.12</v>
      </c>
      <c r="N585" s="4">
        <f>$A585*_xlfn.NUMBERVALUE('[1]Rate Sheet'!N$172)</f>
        <v>3398.88</v>
      </c>
      <c r="O585" s="4">
        <f>$A585*_xlfn.NUMBERVALUE('[1]Rate Sheet'!O$172)</f>
        <v>1956.4</v>
      </c>
      <c r="P585" s="4">
        <f>$A585*_xlfn.NUMBERVALUE('[1]Rate Sheet'!P$172)</f>
        <v>2213.36</v>
      </c>
    </row>
    <row r="586" spans="1:16" x14ac:dyDescent="0.3">
      <c r="A586" s="2">
        <v>585</v>
      </c>
      <c r="B586" s="4">
        <f>$A586*_xlfn.NUMBERVALUE('[1]Rate Sheet'!B$172)</f>
        <v>865.8</v>
      </c>
      <c r="C586" s="4">
        <f>$A586*_xlfn.NUMBERVALUE('[1]Rate Sheet'!C$172)</f>
        <v>906.75</v>
      </c>
      <c r="D586" s="4">
        <f>$A586*_xlfn.NUMBERVALUE('[1]Rate Sheet'!D$172)</f>
        <v>941.85</v>
      </c>
      <c r="E586" s="4">
        <f>$A586*_xlfn.NUMBERVALUE('[1]Rate Sheet'!E$172)</f>
        <v>1585.35</v>
      </c>
      <c r="F586" s="4">
        <f>$A586*_xlfn.NUMBERVALUE('[1]Rate Sheet'!F$172)</f>
        <v>3170.7</v>
      </c>
      <c r="G586" s="4">
        <f>$A586*_xlfn.NUMBERVALUE('[1]Rate Sheet'!G$172)</f>
        <v>1620.45</v>
      </c>
      <c r="H586" s="4">
        <f>$A586*_xlfn.NUMBERVALUE('[1]Rate Sheet'!H$172)</f>
        <v>1620.45</v>
      </c>
      <c r="I586" s="4">
        <f>$A586*_xlfn.NUMBERVALUE('[1]Rate Sheet'!I$172)</f>
        <v>1889.55</v>
      </c>
      <c r="J586" s="4">
        <f>$A586*_xlfn.NUMBERVALUE('[1]Rate Sheet'!J$172)</f>
        <v>1450.8</v>
      </c>
      <c r="K586" s="4">
        <f>$A586*_xlfn.NUMBERVALUE('[1]Rate Sheet'!K$172)</f>
        <v>2457</v>
      </c>
      <c r="L586" s="4">
        <f>$A586*_xlfn.NUMBERVALUE('[1]Rate Sheet'!L$172)</f>
        <v>2252.25</v>
      </c>
      <c r="M586" s="4">
        <f>$A586*_xlfn.NUMBERVALUE('[1]Rate Sheet'!M$172)</f>
        <v>2737.7999999999997</v>
      </c>
      <c r="N586" s="4">
        <f>$A586*_xlfn.NUMBERVALUE('[1]Rate Sheet'!N$172)</f>
        <v>3404.7000000000003</v>
      </c>
      <c r="O586" s="4">
        <f>$A586*_xlfn.NUMBERVALUE('[1]Rate Sheet'!O$172)</f>
        <v>1959.75</v>
      </c>
      <c r="P586" s="4">
        <f>$A586*_xlfn.NUMBERVALUE('[1]Rate Sheet'!P$172)</f>
        <v>2217.15</v>
      </c>
    </row>
    <row r="587" spans="1:16" x14ac:dyDescent="0.3">
      <c r="A587" s="2">
        <v>586</v>
      </c>
      <c r="B587" s="4">
        <f>$A587*_xlfn.NUMBERVALUE('[1]Rate Sheet'!B$172)</f>
        <v>867.28</v>
      </c>
      <c r="C587" s="4">
        <f>$A587*_xlfn.NUMBERVALUE('[1]Rate Sheet'!C$172)</f>
        <v>908.30000000000007</v>
      </c>
      <c r="D587" s="4">
        <f>$A587*_xlfn.NUMBERVALUE('[1]Rate Sheet'!D$172)</f>
        <v>943.46</v>
      </c>
      <c r="E587" s="4">
        <f>$A587*_xlfn.NUMBERVALUE('[1]Rate Sheet'!E$172)</f>
        <v>1588.06</v>
      </c>
      <c r="F587" s="4">
        <f>$A587*_xlfn.NUMBERVALUE('[1]Rate Sheet'!F$172)</f>
        <v>3176.12</v>
      </c>
      <c r="G587" s="4">
        <f>$A587*_xlfn.NUMBERVALUE('[1]Rate Sheet'!G$172)</f>
        <v>1623.22</v>
      </c>
      <c r="H587" s="4">
        <f>$A587*_xlfn.NUMBERVALUE('[1]Rate Sheet'!H$172)</f>
        <v>1623.22</v>
      </c>
      <c r="I587" s="4">
        <f>$A587*_xlfn.NUMBERVALUE('[1]Rate Sheet'!I$172)</f>
        <v>1892.78</v>
      </c>
      <c r="J587" s="4">
        <f>$A587*_xlfn.NUMBERVALUE('[1]Rate Sheet'!J$172)</f>
        <v>1453.28</v>
      </c>
      <c r="K587" s="4">
        <f>$A587*_xlfn.NUMBERVALUE('[1]Rate Sheet'!K$172)</f>
        <v>2461.2000000000003</v>
      </c>
      <c r="L587" s="4">
        <f>$A587*_xlfn.NUMBERVALUE('[1]Rate Sheet'!L$172)</f>
        <v>2256.1</v>
      </c>
      <c r="M587" s="4">
        <f>$A587*_xlfn.NUMBERVALUE('[1]Rate Sheet'!M$172)</f>
        <v>2742.48</v>
      </c>
      <c r="N587" s="4">
        <f>$A587*_xlfn.NUMBERVALUE('[1]Rate Sheet'!N$172)</f>
        <v>3410.52</v>
      </c>
      <c r="O587" s="4">
        <f>$A587*_xlfn.NUMBERVALUE('[1]Rate Sheet'!O$172)</f>
        <v>1963.1000000000001</v>
      </c>
      <c r="P587" s="4">
        <f>$A587*_xlfn.NUMBERVALUE('[1]Rate Sheet'!P$172)</f>
        <v>2220.94</v>
      </c>
    </row>
    <row r="588" spans="1:16" x14ac:dyDescent="0.3">
      <c r="A588" s="2">
        <v>587</v>
      </c>
      <c r="B588" s="4">
        <f>$A588*_xlfn.NUMBERVALUE('[1]Rate Sheet'!B$172)</f>
        <v>868.76</v>
      </c>
      <c r="C588" s="4">
        <f>$A588*_xlfn.NUMBERVALUE('[1]Rate Sheet'!C$172)</f>
        <v>909.85</v>
      </c>
      <c r="D588" s="4">
        <f>$A588*_xlfn.NUMBERVALUE('[1]Rate Sheet'!D$172)</f>
        <v>945.07</v>
      </c>
      <c r="E588" s="4">
        <f>$A588*_xlfn.NUMBERVALUE('[1]Rate Sheet'!E$172)</f>
        <v>1590.77</v>
      </c>
      <c r="F588" s="4">
        <f>$A588*_xlfn.NUMBERVALUE('[1]Rate Sheet'!F$172)</f>
        <v>3181.54</v>
      </c>
      <c r="G588" s="4">
        <f>$A588*_xlfn.NUMBERVALUE('[1]Rate Sheet'!G$172)</f>
        <v>1625.99</v>
      </c>
      <c r="H588" s="4">
        <f>$A588*_xlfn.NUMBERVALUE('[1]Rate Sheet'!H$172)</f>
        <v>1625.99</v>
      </c>
      <c r="I588" s="4">
        <f>$A588*_xlfn.NUMBERVALUE('[1]Rate Sheet'!I$172)</f>
        <v>1896.01</v>
      </c>
      <c r="J588" s="4">
        <f>$A588*_xlfn.NUMBERVALUE('[1]Rate Sheet'!J$172)</f>
        <v>1455.76</v>
      </c>
      <c r="K588" s="4">
        <f>$A588*_xlfn.NUMBERVALUE('[1]Rate Sheet'!K$172)</f>
        <v>2465.4</v>
      </c>
      <c r="L588" s="4">
        <f>$A588*_xlfn.NUMBERVALUE('[1]Rate Sheet'!L$172)</f>
        <v>2259.9500000000003</v>
      </c>
      <c r="M588" s="4">
        <f>$A588*_xlfn.NUMBERVALUE('[1]Rate Sheet'!M$172)</f>
        <v>2747.16</v>
      </c>
      <c r="N588" s="4">
        <f>$A588*_xlfn.NUMBERVALUE('[1]Rate Sheet'!N$172)</f>
        <v>3416.34</v>
      </c>
      <c r="O588" s="4">
        <f>$A588*_xlfn.NUMBERVALUE('[1]Rate Sheet'!O$172)</f>
        <v>1966.45</v>
      </c>
      <c r="P588" s="4">
        <f>$A588*_xlfn.NUMBERVALUE('[1]Rate Sheet'!P$172)</f>
        <v>2224.73</v>
      </c>
    </row>
    <row r="589" spans="1:16" x14ac:dyDescent="0.3">
      <c r="A589" s="2">
        <v>588</v>
      </c>
      <c r="B589" s="4">
        <f>$A589*_xlfn.NUMBERVALUE('[1]Rate Sheet'!B$172)</f>
        <v>870.24</v>
      </c>
      <c r="C589" s="4">
        <f>$A589*_xlfn.NUMBERVALUE('[1]Rate Sheet'!C$172)</f>
        <v>911.4</v>
      </c>
      <c r="D589" s="4">
        <f>$A589*_xlfn.NUMBERVALUE('[1]Rate Sheet'!D$172)</f>
        <v>946.68000000000006</v>
      </c>
      <c r="E589" s="4">
        <f>$A589*_xlfn.NUMBERVALUE('[1]Rate Sheet'!E$172)</f>
        <v>1593.48</v>
      </c>
      <c r="F589" s="4">
        <f>$A589*_xlfn.NUMBERVALUE('[1]Rate Sheet'!F$172)</f>
        <v>3186.96</v>
      </c>
      <c r="G589" s="4">
        <f>$A589*_xlfn.NUMBERVALUE('[1]Rate Sheet'!G$172)</f>
        <v>1628.76</v>
      </c>
      <c r="H589" s="4">
        <f>$A589*_xlfn.NUMBERVALUE('[1]Rate Sheet'!H$172)</f>
        <v>1628.76</v>
      </c>
      <c r="I589" s="4">
        <f>$A589*_xlfn.NUMBERVALUE('[1]Rate Sheet'!I$172)</f>
        <v>1899.24</v>
      </c>
      <c r="J589" s="4">
        <f>$A589*_xlfn.NUMBERVALUE('[1]Rate Sheet'!J$172)</f>
        <v>1458.24</v>
      </c>
      <c r="K589" s="4">
        <f>$A589*_xlfn.NUMBERVALUE('[1]Rate Sheet'!K$172)</f>
        <v>2469.6</v>
      </c>
      <c r="L589" s="4">
        <f>$A589*_xlfn.NUMBERVALUE('[1]Rate Sheet'!L$172)</f>
        <v>2263.8000000000002</v>
      </c>
      <c r="M589" s="4">
        <f>$A589*_xlfn.NUMBERVALUE('[1]Rate Sheet'!M$172)</f>
        <v>2751.8399999999997</v>
      </c>
      <c r="N589" s="4">
        <f>$A589*_xlfn.NUMBERVALUE('[1]Rate Sheet'!N$172)</f>
        <v>3422.1600000000003</v>
      </c>
      <c r="O589" s="4">
        <f>$A589*_xlfn.NUMBERVALUE('[1]Rate Sheet'!O$172)</f>
        <v>1969.8</v>
      </c>
      <c r="P589" s="4">
        <f>$A589*_xlfn.NUMBERVALUE('[1]Rate Sheet'!P$172)</f>
        <v>2228.52</v>
      </c>
    </row>
    <row r="590" spans="1:16" x14ac:dyDescent="0.3">
      <c r="A590" s="2">
        <v>589</v>
      </c>
      <c r="B590" s="4">
        <f>$A590*_xlfn.NUMBERVALUE('[1]Rate Sheet'!B$172)</f>
        <v>871.72</v>
      </c>
      <c r="C590" s="4">
        <f>$A590*_xlfn.NUMBERVALUE('[1]Rate Sheet'!C$172)</f>
        <v>912.95</v>
      </c>
      <c r="D590" s="4">
        <f>$A590*_xlfn.NUMBERVALUE('[1]Rate Sheet'!D$172)</f>
        <v>948.29000000000008</v>
      </c>
      <c r="E590" s="4">
        <f>$A590*_xlfn.NUMBERVALUE('[1]Rate Sheet'!E$172)</f>
        <v>1596.19</v>
      </c>
      <c r="F590" s="4">
        <f>$A590*_xlfn.NUMBERVALUE('[1]Rate Sheet'!F$172)</f>
        <v>3192.38</v>
      </c>
      <c r="G590" s="4">
        <f>$A590*_xlfn.NUMBERVALUE('[1]Rate Sheet'!G$172)</f>
        <v>1631.53</v>
      </c>
      <c r="H590" s="4">
        <f>$A590*_xlfn.NUMBERVALUE('[1]Rate Sheet'!H$172)</f>
        <v>1631.53</v>
      </c>
      <c r="I590" s="4">
        <f>$A590*_xlfn.NUMBERVALUE('[1]Rate Sheet'!I$172)</f>
        <v>1902.47</v>
      </c>
      <c r="J590" s="4">
        <f>$A590*_xlfn.NUMBERVALUE('[1]Rate Sheet'!J$172)</f>
        <v>1460.72</v>
      </c>
      <c r="K590" s="4">
        <f>$A590*_xlfn.NUMBERVALUE('[1]Rate Sheet'!K$172)</f>
        <v>2473.8000000000002</v>
      </c>
      <c r="L590" s="4">
        <f>$A590*_xlfn.NUMBERVALUE('[1]Rate Sheet'!L$172)</f>
        <v>2267.65</v>
      </c>
      <c r="M590" s="4">
        <f>$A590*_xlfn.NUMBERVALUE('[1]Rate Sheet'!M$172)</f>
        <v>2756.52</v>
      </c>
      <c r="N590" s="4">
        <f>$A590*_xlfn.NUMBERVALUE('[1]Rate Sheet'!N$172)</f>
        <v>3427.98</v>
      </c>
      <c r="O590" s="4">
        <f>$A590*_xlfn.NUMBERVALUE('[1]Rate Sheet'!O$172)</f>
        <v>1973.15</v>
      </c>
      <c r="P590" s="4">
        <f>$A590*_xlfn.NUMBERVALUE('[1]Rate Sheet'!P$172)</f>
        <v>2232.31</v>
      </c>
    </row>
    <row r="591" spans="1:16" x14ac:dyDescent="0.3">
      <c r="A591" s="2">
        <v>590</v>
      </c>
      <c r="B591" s="4">
        <f>$A591*_xlfn.NUMBERVALUE('[1]Rate Sheet'!B$172)</f>
        <v>873.2</v>
      </c>
      <c r="C591" s="4">
        <f>$A591*_xlfn.NUMBERVALUE('[1]Rate Sheet'!C$172)</f>
        <v>914.5</v>
      </c>
      <c r="D591" s="4">
        <f>$A591*_xlfn.NUMBERVALUE('[1]Rate Sheet'!D$172)</f>
        <v>949.90000000000009</v>
      </c>
      <c r="E591" s="4">
        <f>$A591*_xlfn.NUMBERVALUE('[1]Rate Sheet'!E$172)</f>
        <v>1598.9</v>
      </c>
      <c r="F591" s="4">
        <f>$A591*_xlfn.NUMBERVALUE('[1]Rate Sheet'!F$172)</f>
        <v>3197.8</v>
      </c>
      <c r="G591" s="4">
        <f>$A591*_xlfn.NUMBERVALUE('[1]Rate Sheet'!G$172)</f>
        <v>1634.3</v>
      </c>
      <c r="H591" s="4">
        <f>$A591*_xlfn.NUMBERVALUE('[1]Rate Sheet'!H$172)</f>
        <v>1634.3</v>
      </c>
      <c r="I591" s="4">
        <f>$A591*_xlfn.NUMBERVALUE('[1]Rate Sheet'!I$172)</f>
        <v>1905.7</v>
      </c>
      <c r="J591" s="4">
        <f>$A591*_xlfn.NUMBERVALUE('[1]Rate Sheet'!J$172)</f>
        <v>1463.2</v>
      </c>
      <c r="K591" s="4">
        <f>$A591*_xlfn.NUMBERVALUE('[1]Rate Sheet'!K$172)</f>
        <v>2478</v>
      </c>
      <c r="L591" s="4">
        <f>$A591*_xlfn.NUMBERVALUE('[1]Rate Sheet'!L$172)</f>
        <v>2271.5</v>
      </c>
      <c r="M591" s="4">
        <f>$A591*_xlfn.NUMBERVALUE('[1]Rate Sheet'!M$172)</f>
        <v>2761.2</v>
      </c>
      <c r="N591" s="4">
        <f>$A591*_xlfn.NUMBERVALUE('[1]Rate Sheet'!N$172)</f>
        <v>3433.8</v>
      </c>
      <c r="O591" s="4">
        <f>$A591*_xlfn.NUMBERVALUE('[1]Rate Sheet'!O$172)</f>
        <v>1976.5</v>
      </c>
      <c r="P591" s="4">
        <f>$A591*_xlfn.NUMBERVALUE('[1]Rate Sheet'!P$172)</f>
        <v>2236.1</v>
      </c>
    </row>
    <row r="592" spans="1:16" x14ac:dyDescent="0.3">
      <c r="A592" s="2">
        <v>591</v>
      </c>
      <c r="B592" s="4">
        <f>$A592*_xlfn.NUMBERVALUE('[1]Rate Sheet'!B$172)</f>
        <v>874.68</v>
      </c>
      <c r="C592" s="4">
        <f>$A592*_xlfn.NUMBERVALUE('[1]Rate Sheet'!C$172)</f>
        <v>916.05000000000007</v>
      </c>
      <c r="D592" s="4">
        <f>$A592*_xlfn.NUMBERVALUE('[1]Rate Sheet'!D$172)</f>
        <v>951.5100000000001</v>
      </c>
      <c r="E592" s="4">
        <f>$A592*_xlfn.NUMBERVALUE('[1]Rate Sheet'!E$172)</f>
        <v>1601.61</v>
      </c>
      <c r="F592" s="4">
        <f>$A592*_xlfn.NUMBERVALUE('[1]Rate Sheet'!F$172)</f>
        <v>3203.22</v>
      </c>
      <c r="G592" s="4">
        <f>$A592*_xlfn.NUMBERVALUE('[1]Rate Sheet'!G$172)</f>
        <v>1637.07</v>
      </c>
      <c r="H592" s="4">
        <f>$A592*_xlfn.NUMBERVALUE('[1]Rate Sheet'!H$172)</f>
        <v>1637.07</v>
      </c>
      <c r="I592" s="4">
        <f>$A592*_xlfn.NUMBERVALUE('[1]Rate Sheet'!I$172)</f>
        <v>1908.93</v>
      </c>
      <c r="J592" s="4">
        <f>$A592*_xlfn.NUMBERVALUE('[1]Rate Sheet'!J$172)</f>
        <v>1465.68</v>
      </c>
      <c r="K592" s="4">
        <f>$A592*_xlfn.NUMBERVALUE('[1]Rate Sheet'!K$172)</f>
        <v>2482.2000000000003</v>
      </c>
      <c r="L592" s="4">
        <f>$A592*_xlfn.NUMBERVALUE('[1]Rate Sheet'!L$172)</f>
        <v>2275.35</v>
      </c>
      <c r="M592" s="4">
        <f>$A592*_xlfn.NUMBERVALUE('[1]Rate Sheet'!M$172)</f>
        <v>2765.8799999999997</v>
      </c>
      <c r="N592" s="4">
        <f>$A592*_xlfn.NUMBERVALUE('[1]Rate Sheet'!N$172)</f>
        <v>3439.6200000000003</v>
      </c>
      <c r="O592" s="4">
        <f>$A592*_xlfn.NUMBERVALUE('[1]Rate Sheet'!O$172)</f>
        <v>1979.8500000000001</v>
      </c>
      <c r="P592" s="4">
        <f>$A592*_xlfn.NUMBERVALUE('[1]Rate Sheet'!P$172)</f>
        <v>2239.89</v>
      </c>
    </row>
    <row r="593" spans="1:16" x14ac:dyDescent="0.3">
      <c r="A593" s="2">
        <v>592</v>
      </c>
      <c r="B593" s="4">
        <f>$A593*_xlfn.NUMBERVALUE('[1]Rate Sheet'!B$172)</f>
        <v>876.16</v>
      </c>
      <c r="C593" s="4">
        <f>$A593*_xlfn.NUMBERVALUE('[1]Rate Sheet'!C$172)</f>
        <v>917.6</v>
      </c>
      <c r="D593" s="4">
        <f>$A593*_xlfn.NUMBERVALUE('[1]Rate Sheet'!D$172)</f>
        <v>953.12</v>
      </c>
      <c r="E593" s="4">
        <f>$A593*_xlfn.NUMBERVALUE('[1]Rate Sheet'!E$172)</f>
        <v>1604.32</v>
      </c>
      <c r="F593" s="4">
        <f>$A593*_xlfn.NUMBERVALUE('[1]Rate Sheet'!F$172)</f>
        <v>3208.64</v>
      </c>
      <c r="G593" s="4">
        <f>$A593*_xlfn.NUMBERVALUE('[1]Rate Sheet'!G$172)</f>
        <v>1639.84</v>
      </c>
      <c r="H593" s="4">
        <f>$A593*_xlfn.NUMBERVALUE('[1]Rate Sheet'!H$172)</f>
        <v>1639.84</v>
      </c>
      <c r="I593" s="4">
        <f>$A593*_xlfn.NUMBERVALUE('[1]Rate Sheet'!I$172)</f>
        <v>1912.16</v>
      </c>
      <c r="J593" s="4">
        <f>$A593*_xlfn.NUMBERVALUE('[1]Rate Sheet'!J$172)</f>
        <v>1468.16</v>
      </c>
      <c r="K593" s="4">
        <f>$A593*_xlfn.NUMBERVALUE('[1]Rate Sheet'!K$172)</f>
        <v>2486.4</v>
      </c>
      <c r="L593" s="4">
        <f>$A593*_xlfn.NUMBERVALUE('[1]Rate Sheet'!L$172)</f>
        <v>2279.2000000000003</v>
      </c>
      <c r="M593" s="4">
        <f>$A593*_xlfn.NUMBERVALUE('[1]Rate Sheet'!M$172)</f>
        <v>2770.56</v>
      </c>
      <c r="N593" s="4">
        <f>$A593*_xlfn.NUMBERVALUE('[1]Rate Sheet'!N$172)</f>
        <v>3445.44</v>
      </c>
      <c r="O593" s="4">
        <f>$A593*_xlfn.NUMBERVALUE('[1]Rate Sheet'!O$172)</f>
        <v>1983.2</v>
      </c>
      <c r="P593" s="4">
        <f>$A593*_xlfn.NUMBERVALUE('[1]Rate Sheet'!P$172)</f>
        <v>2243.6799999999998</v>
      </c>
    </row>
    <row r="594" spans="1:16" x14ac:dyDescent="0.3">
      <c r="A594" s="2">
        <v>593</v>
      </c>
      <c r="B594" s="4">
        <f>$A594*_xlfn.NUMBERVALUE('[1]Rate Sheet'!B$172)</f>
        <v>877.64</v>
      </c>
      <c r="C594" s="4">
        <f>$A594*_xlfn.NUMBERVALUE('[1]Rate Sheet'!C$172)</f>
        <v>919.15</v>
      </c>
      <c r="D594" s="4">
        <f>$A594*_xlfn.NUMBERVALUE('[1]Rate Sheet'!D$172)</f>
        <v>954.73</v>
      </c>
      <c r="E594" s="4">
        <f>$A594*_xlfn.NUMBERVALUE('[1]Rate Sheet'!E$172)</f>
        <v>1607.03</v>
      </c>
      <c r="F594" s="4">
        <f>$A594*_xlfn.NUMBERVALUE('[1]Rate Sheet'!F$172)</f>
        <v>3214.06</v>
      </c>
      <c r="G594" s="4">
        <f>$A594*_xlfn.NUMBERVALUE('[1]Rate Sheet'!G$172)</f>
        <v>1642.61</v>
      </c>
      <c r="H594" s="4">
        <f>$A594*_xlfn.NUMBERVALUE('[1]Rate Sheet'!H$172)</f>
        <v>1642.61</v>
      </c>
      <c r="I594" s="4">
        <f>$A594*_xlfn.NUMBERVALUE('[1]Rate Sheet'!I$172)</f>
        <v>1915.39</v>
      </c>
      <c r="J594" s="4">
        <f>$A594*_xlfn.NUMBERVALUE('[1]Rate Sheet'!J$172)</f>
        <v>1470.64</v>
      </c>
      <c r="K594" s="4">
        <f>$A594*_xlfn.NUMBERVALUE('[1]Rate Sheet'!K$172)</f>
        <v>2490.6</v>
      </c>
      <c r="L594" s="4">
        <f>$A594*_xlfn.NUMBERVALUE('[1]Rate Sheet'!L$172)</f>
        <v>2283.0500000000002</v>
      </c>
      <c r="M594" s="4">
        <f>$A594*_xlfn.NUMBERVALUE('[1]Rate Sheet'!M$172)</f>
        <v>2775.24</v>
      </c>
      <c r="N594" s="4">
        <f>$A594*_xlfn.NUMBERVALUE('[1]Rate Sheet'!N$172)</f>
        <v>3451.26</v>
      </c>
      <c r="O594" s="4">
        <f>$A594*_xlfn.NUMBERVALUE('[1]Rate Sheet'!O$172)</f>
        <v>1986.55</v>
      </c>
      <c r="P594" s="4">
        <f>$A594*_xlfn.NUMBERVALUE('[1]Rate Sheet'!P$172)</f>
        <v>2247.4699999999998</v>
      </c>
    </row>
    <row r="595" spans="1:16" x14ac:dyDescent="0.3">
      <c r="A595" s="2">
        <v>594</v>
      </c>
      <c r="B595" s="4">
        <f>$A595*_xlfn.NUMBERVALUE('[1]Rate Sheet'!B$172)</f>
        <v>879.12</v>
      </c>
      <c r="C595" s="4">
        <f>$A595*_xlfn.NUMBERVALUE('[1]Rate Sheet'!C$172)</f>
        <v>920.7</v>
      </c>
      <c r="D595" s="4">
        <f>$A595*_xlfn.NUMBERVALUE('[1]Rate Sheet'!D$172)</f>
        <v>956.34</v>
      </c>
      <c r="E595" s="4">
        <f>$A595*_xlfn.NUMBERVALUE('[1]Rate Sheet'!E$172)</f>
        <v>1609.74</v>
      </c>
      <c r="F595" s="4">
        <f>$A595*_xlfn.NUMBERVALUE('[1]Rate Sheet'!F$172)</f>
        <v>3219.48</v>
      </c>
      <c r="G595" s="4">
        <f>$A595*_xlfn.NUMBERVALUE('[1]Rate Sheet'!G$172)</f>
        <v>1645.38</v>
      </c>
      <c r="H595" s="4">
        <f>$A595*_xlfn.NUMBERVALUE('[1]Rate Sheet'!H$172)</f>
        <v>1645.38</v>
      </c>
      <c r="I595" s="4">
        <f>$A595*_xlfn.NUMBERVALUE('[1]Rate Sheet'!I$172)</f>
        <v>1918.62</v>
      </c>
      <c r="J595" s="4">
        <f>$A595*_xlfn.NUMBERVALUE('[1]Rate Sheet'!J$172)</f>
        <v>1473.12</v>
      </c>
      <c r="K595" s="4">
        <f>$A595*_xlfn.NUMBERVALUE('[1]Rate Sheet'!K$172)</f>
        <v>2494.8000000000002</v>
      </c>
      <c r="L595" s="4">
        <f>$A595*_xlfn.NUMBERVALUE('[1]Rate Sheet'!L$172)</f>
        <v>2286.9</v>
      </c>
      <c r="M595" s="4">
        <f>$A595*_xlfn.NUMBERVALUE('[1]Rate Sheet'!M$172)</f>
        <v>2779.9199999999996</v>
      </c>
      <c r="N595" s="4">
        <f>$A595*_xlfn.NUMBERVALUE('[1]Rate Sheet'!N$172)</f>
        <v>3457.0800000000004</v>
      </c>
      <c r="O595" s="4">
        <f>$A595*_xlfn.NUMBERVALUE('[1]Rate Sheet'!O$172)</f>
        <v>1989.9</v>
      </c>
      <c r="P595" s="4">
        <f>$A595*_xlfn.NUMBERVALUE('[1]Rate Sheet'!P$172)</f>
        <v>2251.2600000000002</v>
      </c>
    </row>
    <row r="596" spans="1:16" x14ac:dyDescent="0.3">
      <c r="A596" s="2">
        <v>595</v>
      </c>
      <c r="B596" s="4">
        <f>$A596*_xlfn.NUMBERVALUE('[1]Rate Sheet'!B$172)</f>
        <v>880.6</v>
      </c>
      <c r="C596" s="4">
        <f>$A596*_xlfn.NUMBERVALUE('[1]Rate Sheet'!C$172)</f>
        <v>922.25</v>
      </c>
      <c r="D596" s="4">
        <f>$A596*_xlfn.NUMBERVALUE('[1]Rate Sheet'!D$172)</f>
        <v>957.95</v>
      </c>
      <c r="E596" s="4">
        <f>$A596*_xlfn.NUMBERVALUE('[1]Rate Sheet'!E$172)</f>
        <v>1612.45</v>
      </c>
      <c r="F596" s="4">
        <f>$A596*_xlfn.NUMBERVALUE('[1]Rate Sheet'!F$172)</f>
        <v>3224.9</v>
      </c>
      <c r="G596" s="4">
        <f>$A596*_xlfn.NUMBERVALUE('[1]Rate Sheet'!G$172)</f>
        <v>1648.15</v>
      </c>
      <c r="H596" s="4">
        <f>$A596*_xlfn.NUMBERVALUE('[1]Rate Sheet'!H$172)</f>
        <v>1648.15</v>
      </c>
      <c r="I596" s="4">
        <f>$A596*_xlfn.NUMBERVALUE('[1]Rate Sheet'!I$172)</f>
        <v>1921.85</v>
      </c>
      <c r="J596" s="4">
        <f>$A596*_xlfn.NUMBERVALUE('[1]Rate Sheet'!J$172)</f>
        <v>1475.6</v>
      </c>
      <c r="K596" s="4">
        <f>$A596*_xlfn.NUMBERVALUE('[1]Rate Sheet'!K$172)</f>
        <v>2499</v>
      </c>
      <c r="L596" s="4">
        <f>$A596*_xlfn.NUMBERVALUE('[1]Rate Sheet'!L$172)</f>
        <v>2290.75</v>
      </c>
      <c r="M596" s="4">
        <f>$A596*_xlfn.NUMBERVALUE('[1]Rate Sheet'!M$172)</f>
        <v>2784.6</v>
      </c>
      <c r="N596" s="4">
        <f>$A596*_xlfn.NUMBERVALUE('[1]Rate Sheet'!N$172)</f>
        <v>3462.9</v>
      </c>
      <c r="O596" s="4">
        <f>$A596*_xlfn.NUMBERVALUE('[1]Rate Sheet'!O$172)</f>
        <v>1993.25</v>
      </c>
      <c r="P596" s="4">
        <f>$A596*_xlfn.NUMBERVALUE('[1]Rate Sheet'!P$172)</f>
        <v>2255.0500000000002</v>
      </c>
    </row>
    <row r="597" spans="1:16" x14ac:dyDescent="0.3">
      <c r="A597" s="2">
        <v>596</v>
      </c>
      <c r="B597" s="4">
        <f>$A597*_xlfn.NUMBERVALUE('[1]Rate Sheet'!B$172)</f>
        <v>882.08</v>
      </c>
      <c r="C597" s="4">
        <f>$A597*_xlfn.NUMBERVALUE('[1]Rate Sheet'!C$172)</f>
        <v>923.80000000000007</v>
      </c>
      <c r="D597" s="4">
        <f>$A597*_xlfn.NUMBERVALUE('[1]Rate Sheet'!D$172)</f>
        <v>959.56000000000006</v>
      </c>
      <c r="E597" s="4">
        <f>$A597*_xlfn.NUMBERVALUE('[1]Rate Sheet'!E$172)</f>
        <v>1615.16</v>
      </c>
      <c r="F597" s="4">
        <f>$A597*_xlfn.NUMBERVALUE('[1]Rate Sheet'!F$172)</f>
        <v>3230.32</v>
      </c>
      <c r="G597" s="4">
        <f>$A597*_xlfn.NUMBERVALUE('[1]Rate Sheet'!G$172)</f>
        <v>1650.92</v>
      </c>
      <c r="H597" s="4">
        <f>$A597*_xlfn.NUMBERVALUE('[1]Rate Sheet'!H$172)</f>
        <v>1650.92</v>
      </c>
      <c r="I597" s="4">
        <f>$A597*_xlfn.NUMBERVALUE('[1]Rate Sheet'!I$172)</f>
        <v>1925.08</v>
      </c>
      <c r="J597" s="4">
        <f>$A597*_xlfn.NUMBERVALUE('[1]Rate Sheet'!J$172)</f>
        <v>1478.08</v>
      </c>
      <c r="K597" s="4">
        <f>$A597*_xlfn.NUMBERVALUE('[1]Rate Sheet'!K$172)</f>
        <v>2503.2000000000003</v>
      </c>
      <c r="L597" s="4">
        <f>$A597*_xlfn.NUMBERVALUE('[1]Rate Sheet'!L$172)</f>
        <v>2294.6</v>
      </c>
      <c r="M597" s="4">
        <f>$A597*_xlfn.NUMBERVALUE('[1]Rate Sheet'!M$172)</f>
        <v>2789.2799999999997</v>
      </c>
      <c r="N597" s="4">
        <f>$A597*_xlfn.NUMBERVALUE('[1]Rate Sheet'!N$172)</f>
        <v>3468.7200000000003</v>
      </c>
      <c r="O597" s="4">
        <f>$A597*_xlfn.NUMBERVALUE('[1]Rate Sheet'!O$172)</f>
        <v>1996.6000000000001</v>
      </c>
      <c r="P597" s="4">
        <f>$A597*_xlfn.NUMBERVALUE('[1]Rate Sheet'!P$172)</f>
        <v>2258.84</v>
      </c>
    </row>
    <row r="598" spans="1:16" x14ac:dyDescent="0.3">
      <c r="A598" s="2">
        <v>597</v>
      </c>
      <c r="B598" s="4">
        <f>$A598*_xlfn.NUMBERVALUE('[1]Rate Sheet'!B$172)</f>
        <v>883.56</v>
      </c>
      <c r="C598" s="4">
        <f>$A598*_xlfn.NUMBERVALUE('[1]Rate Sheet'!C$172)</f>
        <v>925.35</v>
      </c>
      <c r="D598" s="4">
        <f>$A598*_xlfn.NUMBERVALUE('[1]Rate Sheet'!D$172)</f>
        <v>961.17000000000007</v>
      </c>
      <c r="E598" s="4">
        <f>$A598*_xlfn.NUMBERVALUE('[1]Rate Sheet'!E$172)</f>
        <v>1617.87</v>
      </c>
      <c r="F598" s="4">
        <f>$A598*_xlfn.NUMBERVALUE('[1]Rate Sheet'!F$172)</f>
        <v>3235.74</v>
      </c>
      <c r="G598" s="4">
        <f>$A598*_xlfn.NUMBERVALUE('[1]Rate Sheet'!G$172)</f>
        <v>1653.69</v>
      </c>
      <c r="H598" s="4">
        <f>$A598*_xlfn.NUMBERVALUE('[1]Rate Sheet'!H$172)</f>
        <v>1653.69</v>
      </c>
      <c r="I598" s="4">
        <f>$A598*_xlfn.NUMBERVALUE('[1]Rate Sheet'!I$172)</f>
        <v>1928.31</v>
      </c>
      <c r="J598" s="4">
        <f>$A598*_xlfn.NUMBERVALUE('[1]Rate Sheet'!J$172)</f>
        <v>1480.56</v>
      </c>
      <c r="K598" s="4">
        <f>$A598*_xlfn.NUMBERVALUE('[1]Rate Sheet'!K$172)</f>
        <v>2507.4</v>
      </c>
      <c r="L598" s="4">
        <f>$A598*_xlfn.NUMBERVALUE('[1]Rate Sheet'!L$172)</f>
        <v>2298.4500000000003</v>
      </c>
      <c r="M598" s="4">
        <f>$A598*_xlfn.NUMBERVALUE('[1]Rate Sheet'!M$172)</f>
        <v>2793.96</v>
      </c>
      <c r="N598" s="4">
        <f>$A598*_xlfn.NUMBERVALUE('[1]Rate Sheet'!N$172)</f>
        <v>3474.54</v>
      </c>
      <c r="O598" s="4">
        <f>$A598*_xlfn.NUMBERVALUE('[1]Rate Sheet'!O$172)</f>
        <v>1999.95</v>
      </c>
      <c r="P598" s="4">
        <f>$A598*_xlfn.NUMBERVALUE('[1]Rate Sheet'!P$172)</f>
        <v>2262.63</v>
      </c>
    </row>
    <row r="599" spans="1:16" x14ac:dyDescent="0.3">
      <c r="A599" s="2">
        <v>598</v>
      </c>
      <c r="B599" s="4">
        <f>$A599*_xlfn.NUMBERVALUE('[1]Rate Sheet'!B$172)</f>
        <v>885.04</v>
      </c>
      <c r="C599" s="4">
        <f>$A599*_xlfn.NUMBERVALUE('[1]Rate Sheet'!C$172)</f>
        <v>926.9</v>
      </c>
      <c r="D599" s="4">
        <f>$A599*_xlfn.NUMBERVALUE('[1]Rate Sheet'!D$172)</f>
        <v>962.78000000000009</v>
      </c>
      <c r="E599" s="4">
        <f>$A599*_xlfn.NUMBERVALUE('[1]Rate Sheet'!E$172)</f>
        <v>1620.58</v>
      </c>
      <c r="F599" s="4">
        <f>$A599*_xlfn.NUMBERVALUE('[1]Rate Sheet'!F$172)</f>
        <v>3241.16</v>
      </c>
      <c r="G599" s="4">
        <f>$A599*_xlfn.NUMBERVALUE('[1]Rate Sheet'!G$172)</f>
        <v>1656.46</v>
      </c>
      <c r="H599" s="4">
        <f>$A599*_xlfn.NUMBERVALUE('[1]Rate Sheet'!H$172)</f>
        <v>1656.46</v>
      </c>
      <c r="I599" s="4">
        <f>$A599*_xlfn.NUMBERVALUE('[1]Rate Sheet'!I$172)</f>
        <v>1931.54</v>
      </c>
      <c r="J599" s="4">
        <f>$A599*_xlfn.NUMBERVALUE('[1]Rate Sheet'!J$172)</f>
        <v>1483.04</v>
      </c>
      <c r="K599" s="4">
        <f>$A599*_xlfn.NUMBERVALUE('[1]Rate Sheet'!K$172)</f>
        <v>2511.6</v>
      </c>
      <c r="L599" s="4">
        <f>$A599*_xlfn.NUMBERVALUE('[1]Rate Sheet'!L$172)</f>
        <v>2302.3000000000002</v>
      </c>
      <c r="M599" s="4">
        <f>$A599*_xlfn.NUMBERVALUE('[1]Rate Sheet'!M$172)</f>
        <v>2798.64</v>
      </c>
      <c r="N599" s="4">
        <f>$A599*_xlfn.NUMBERVALUE('[1]Rate Sheet'!N$172)</f>
        <v>3480.36</v>
      </c>
      <c r="O599" s="4">
        <f>$A599*_xlfn.NUMBERVALUE('[1]Rate Sheet'!O$172)</f>
        <v>2003.3</v>
      </c>
      <c r="P599" s="4">
        <f>$A599*_xlfn.NUMBERVALUE('[1]Rate Sheet'!P$172)</f>
        <v>2266.42</v>
      </c>
    </row>
    <row r="600" spans="1:16" x14ac:dyDescent="0.3">
      <c r="A600" s="2">
        <v>599</v>
      </c>
      <c r="B600" s="4">
        <f>$A600*_xlfn.NUMBERVALUE('[1]Rate Sheet'!B$172)</f>
        <v>886.52</v>
      </c>
      <c r="C600" s="4">
        <f>$A600*_xlfn.NUMBERVALUE('[1]Rate Sheet'!C$172)</f>
        <v>928.45</v>
      </c>
      <c r="D600" s="4">
        <f>$A600*_xlfn.NUMBERVALUE('[1]Rate Sheet'!D$172)</f>
        <v>964.3900000000001</v>
      </c>
      <c r="E600" s="4">
        <f>$A600*_xlfn.NUMBERVALUE('[1]Rate Sheet'!E$172)</f>
        <v>1623.29</v>
      </c>
      <c r="F600" s="4">
        <f>$A600*_xlfn.NUMBERVALUE('[1]Rate Sheet'!F$172)</f>
        <v>3246.58</v>
      </c>
      <c r="G600" s="4">
        <f>$A600*_xlfn.NUMBERVALUE('[1]Rate Sheet'!G$172)</f>
        <v>1659.23</v>
      </c>
      <c r="H600" s="4">
        <f>$A600*_xlfn.NUMBERVALUE('[1]Rate Sheet'!H$172)</f>
        <v>1659.23</v>
      </c>
      <c r="I600" s="4">
        <f>$A600*_xlfn.NUMBERVALUE('[1]Rate Sheet'!I$172)</f>
        <v>1934.77</v>
      </c>
      <c r="J600" s="4">
        <f>$A600*_xlfn.NUMBERVALUE('[1]Rate Sheet'!J$172)</f>
        <v>1485.52</v>
      </c>
      <c r="K600" s="4">
        <f>$A600*_xlfn.NUMBERVALUE('[1]Rate Sheet'!K$172)</f>
        <v>2515.8000000000002</v>
      </c>
      <c r="L600" s="4">
        <f>$A600*_xlfn.NUMBERVALUE('[1]Rate Sheet'!L$172)</f>
        <v>2306.15</v>
      </c>
      <c r="M600" s="4">
        <f>$A600*_xlfn.NUMBERVALUE('[1]Rate Sheet'!M$172)</f>
        <v>2803.3199999999997</v>
      </c>
      <c r="N600" s="4">
        <f>$A600*_xlfn.NUMBERVALUE('[1]Rate Sheet'!N$172)</f>
        <v>3486.1800000000003</v>
      </c>
      <c r="O600" s="4">
        <f>$A600*_xlfn.NUMBERVALUE('[1]Rate Sheet'!O$172)</f>
        <v>2006.65</v>
      </c>
      <c r="P600" s="4">
        <f>$A600*_xlfn.NUMBERVALUE('[1]Rate Sheet'!P$172)</f>
        <v>2270.21</v>
      </c>
    </row>
    <row r="601" spans="1:16" x14ac:dyDescent="0.3">
      <c r="A601" s="2">
        <v>600</v>
      </c>
      <c r="B601" s="4">
        <f>$A601*_xlfn.NUMBERVALUE('[1]Rate Sheet'!B$172)</f>
        <v>888</v>
      </c>
      <c r="C601" s="4">
        <f>$A601*_xlfn.NUMBERVALUE('[1]Rate Sheet'!C$172)</f>
        <v>930</v>
      </c>
      <c r="D601" s="4">
        <f>$A601*_xlfn.NUMBERVALUE('[1]Rate Sheet'!D$172)</f>
        <v>966.00000000000011</v>
      </c>
      <c r="E601" s="4">
        <f>$A601*_xlfn.NUMBERVALUE('[1]Rate Sheet'!E$172)</f>
        <v>1626</v>
      </c>
      <c r="F601" s="4">
        <f>$A601*_xlfn.NUMBERVALUE('[1]Rate Sheet'!F$172)</f>
        <v>3252</v>
      </c>
      <c r="G601" s="4">
        <f>$A601*_xlfn.NUMBERVALUE('[1]Rate Sheet'!G$172)</f>
        <v>1662</v>
      </c>
      <c r="H601" s="4">
        <f>$A601*_xlfn.NUMBERVALUE('[1]Rate Sheet'!H$172)</f>
        <v>1662</v>
      </c>
      <c r="I601" s="4">
        <f>$A601*_xlfn.NUMBERVALUE('[1]Rate Sheet'!I$172)</f>
        <v>1938</v>
      </c>
      <c r="J601" s="4">
        <f>$A601*_xlfn.NUMBERVALUE('[1]Rate Sheet'!J$172)</f>
        <v>1488</v>
      </c>
      <c r="K601" s="4">
        <f>$A601*_xlfn.NUMBERVALUE('[1]Rate Sheet'!K$172)</f>
        <v>2520</v>
      </c>
      <c r="L601" s="4">
        <f>$A601*_xlfn.NUMBERVALUE('[1]Rate Sheet'!L$172)</f>
        <v>2310</v>
      </c>
      <c r="M601" s="4">
        <f>$A601*_xlfn.NUMBERVALUE('[1]Rate Sheet'!M$172)</f>
        <v>2808</v>
      </c>
      <c r="N601" s="4">
        <f>$A601*_xlfn.NUMBERVALUE('[1]Rate Sheet'!N$172)</f>
        <v>3492</v>
      </c>
      <c r="O601" s="4">
        <f>$A601*_xlfn.NUMBERVALUE('[1]Rate Sheet'!O$172)</f>
        <v>2010</v>
      </c>
      <c r="P601" s="4">
        <f>$A601*_xlfn.NUMBERVALUE('[1]Rate Sheet'!P$172)</f>
        <v>2274</v>
      </c>
    </row>
    <row r="602" spans="1:16" x14ac:dyDescent="0.3">
      <c r="A602" s="2">
        <v>601</v>
      </c>
      <c r="B602" s="4">
        <f>$A602*_xlfn.NUMBERVALUE('[1]Rate Sheet'!B$172)</f>
        <v>889.48</v>
      </c>
      <c r="C602" s="4">
        <f>$A602*_xlfn.NUMBERVALUE('[1]Rate Sheet'!C$172)</f>
        <v>931.55000000000007</v>
      </c>
      <c r="D602" s="4">
        <f>$A602*_xlfn.NUMBERVALUE('[1]Rate Sheet'!D$172)</f>
        <v>967.61</v>
      </c>
      <c r="E602" s="4">
        <f>$A602*_xlfn.NUMBERVALUE('[1]Rate Sheet'!E$172)</f>
        <v>1628.71</v>
      </c>
      <c r="F602" s="4">
        <f>$A602*_xlfn.NUMBERVALUE('[1]Rate Sheet'!F$172)</f>
        <v>3257.42</v>
      </c>
      <c r="G602" s="4">
        <f>$A602*_xlfn.NUMBERVALUE('[1]Rate Sheet'!G$172)</f>
        <v>1664.77</v>
      </c>
      <c r="H602" s="4">
        <f>$A602*_xlfn.NUMBERVALUE('[1]Rate Sheet'!H$172)</f>
        <v>1664.77</v>
      </c>
      <c r="I602" s="4">
        <f>$A602*_xlfn.NUMBERVALUE('[1]Rate Sheet'!I$172)</f>
        <v>1941.23</v>
      </c>
      <c r="J602" s="4">
        <f>$A602*_xlfn.NUMBERVALUE('[1]Rate Sheet'!J$172)</f>
        <v>1490.48</v>
      </c>
      <c r="K602" s="4">
        <f>$A602*_xlfn.NUMBERVALUE('[1]Rate Sheet'!K$172)</f>
        <v>2524.2000000000003</v>
      </c>
      <c r="L602" s="4">
        <f>$A602*_xlfn.NUMBERVALUE('[1]Rate Sheet'!L$172)</f>
        <v>2313.85</v>
      </c>
      <c r="M602" s="4">
        <f>$A602*_xlfn.NUMBERVALUE('[1]Rate Sheet'!M$172)</f>
        <v>2812.68</v>
      </c>
      <c r="N602" s="4">
        <f>$A602*_xlfn.NUMBERVALUE('[1]Rate Sheet'!N$172)</f>
        <v>3497.82</v>
      </c>
      <c r="O602" s="4">
        <f>$A602*_xlfn.NUMBERVALUE('[1]Rate Sheet'!O$172)</f>
        <v>2013.3500000000001</v>
      </c>
      <c r="P602" s="4">
        <f>$A602*_xlfn.NUMBERVALUE('[1]Rate Sheet'!P$172)</f>
        <v>2277.79</v>
      </c>
    </row>
    <row r="603" spans="1:16" x14ac:dyDescent="0.3">
      <c r="A603" s="2">
        <v>602</v>
      </c>
      <c r="B603" s="4">
        <f>$A603*_xlfn.NUMBERVALUE('[1]Rate Sheet'!B$172)</f>
        <v>890.96</v>
      </c>
      <c r="C603" s="4">
        <f>$A603*_xlfn.NUMBERVALUE('[1]Rate Sheet'!C$172)</f>
        <v>933.1</v>
      </c>
      <c r="D603" s="4">
        <f>$A603*_xlfn.NUMBERVALUE('[1]Rate Sheet'!D$172)</f>
        <v>969.22</v>
      </c>
      <c r="E603" s="4">
        <f>$A603*_xlfn.NUMBERVALUE('[1]Rate Sheet'!E$172)</f>
        <v>1631.42</v>
      </c>
      <c r="F603" s="4">
        <f>$A603*_xlfn.NUMBERVALUE('[1]Rate Sheet'!F$172)</f>
        <v>3262.84</v>
      </c>
      <c r="G603" s="4">
        <f>$A603*_xlfn.NUMBERVALUE('[1]Rate Sheet'!G$172)</f>
        <v>1667.54</v>
      </c>
      <c r="H603" s="4">
        <f>$A603*_xlfn.NUMBERVALUE('[1]Rate Sheet'!H$172)</f>
        <v>1667.54</v>
      </c>
      <c r="I603" s="4">
        <f>$A603*_xlfn.NUMBERVALUE('[1]Rate Sheet'!I$172)</f>
        <v>1944.46</v>
      </c>
      <c r="J603" s="4">
        <f>$A603*_xlfn.NUMBERVALUE('[1]Rate Sheet'!J$172)</f>
        <v>1492.96</v>
      </c>
      <c r="K603" s="4">
        <f>$A603*_xlfn.NUMBERVALUE('[1]Rate Sheet'!K$172)</f>
        <v>2528.4</v>
      </c>
      <c r="L603" s="4">
        <f>$A603*_xlfn.NUMBERVALUE('[1]Rate Sheet'!L$172)</f>
        <v>2317.7000000000003</v>
      </c>
      <c r="M603" s="4">
        <f>$A603*_xlfn.NUMBERVALUE('[1]Rate Sheet'!M$172)</f>
        <v>2817.3599999999997</v>
      </c>
      <c r="N603" s="4">
        <f>$A603*_xlfn.NUMBERVALUE('[1]Rate Sheet'!N$172)</f>
        <v>3503.6400000000003</v>
      </c>
      <c r="O603" s="4">
        <f>$A603*_xlfn.NUMBERVALUE('[1]Rate Sheet'!O$172)</f>
        <v>2016.7</v>
      </c>
      <c r="P603" s="4">
        <f>$A603*_xlfn.NUMBERVALUE('[1]Rate Sheet'!P$172)</f>
        <v>2281.58</v>
      </c>
    </row>
    <row r="604" spans="1:16" x14ac:dyDescent="0.3">
      <c r="A604" s="2">
        <v>603</v>
      </c>
      <c r="B604" s="4">
        <f>$A604*_xlfn.NUMBERVALUE('[1]Rate Sheet'!B$172)</f>
        <v>892.43999999999994</v>
      </c>
      <c r="C604" s="4">
        <f>$A604*_xlfn.NUMBERVALUE('[1]Rate Sheet'!C$172)</f>
        <v>934.65</v>
      </c>
      <c r="D604" s="4">
        <f>$A604*_xlfn.NUMBERVALUE('[1]Rate Sheet'!D$172)</f>
        <v>970.83</v>
      </c>
      <c r="E604" s="4">
        <f>$A604*_xlfn.NUMBERVALUE('[1]Rate Sheet'!E$172)</f>
        <v>1634.1299999999999</v>
      </c>
      <c r="F604" s="4">
        <f>$A604*_xlfn.NUMBERVALUE('[1]Rate Sheet'!F$172)</f>
        <v>3268.2599999999998</v>
      </c>
      <c r="G604" s="4">
        <f>$A604*_xlfn.NUMBERVALUE('[1]Rate Sheet'!G$172)</f>
        <v>1670.31</v>
      </c>
      <c r="H604" s="4">
        <f>$A604*_xlfn.NUMBERVALUE('[1]Rate Sheet'!H$172)</f>
        <v>1670.31</v>
      </c>
      <c r="I604" s="4">
        <f>$A604*_xlfn.NUMBERVALUE('[1]Rate Sheet'!I$172)</f>
        <v>1947.69</v>
      </c>
      <c r="J604" s="4">
        <f>$A604*_xlfn.NUMBERVALUE('[1]Rate Sheet'!J$172)</f>
        <v>1495.44</v>
      </c>
      <c r="K604" s="4">
        <f>$A604*_xlfn.NUMBERVALUE('[1]Rate Sheet'!K$172)</f>
        <v>2532.6</v>
      </c>
      <c r="L604" s="4">
        <f>$A604*_xlfn.NUMBERVALUE('[1]Rate Sheet'!L$172)</f>
        <v>2321.5500000000002</v>
      </c>
      <c r="M604" s="4">
        <f>$A604*_xlfn.NUMBERVALUE('[1]Rate Sheet'!M$172)</f>
        <v>2822.04</v>
      </c>
      <c r="N604" s="4">
        <f>$A604*_xlfn.NUMBERVALUE('[1]Rate Sheet'!N$172)</f>
        <v>3509.46</v>
      </c>
      <c r="O604" s="4">
        <f>$A604*_xlfn.NUMBERVALUE('[1]Rate Sheet'!O$172)</f>
        <v>2020.05</v>
      </c>
      <c r="P604" s="4">
        <f>$A604*_xlfn.NUMBERVALUE('[1]Rate Sheet'!P$172)</f>
        <v>2285.37</v>
      </c>
    </row>
    <row r="605" spans="1:16" x14ac:dyDescent="0.3">
      <c r="A605" s="2">
        <v>604</v>
      </c>
      <c r="B605" s="4">
        <f>$A605*_xlfn.NUMBERVALUE('[1]Rate Sheet'!B$172)</f>
        <v>893.92</v>
      </c>
      <c r="C605" s="4">
        <f>$A605*_xlfn.NUMBERVALUE('[1]Rate Sheet'!C$172)</f>
        <v>936.2</v>
      </c>
      <c r="D605" s="4">
        <f>$A605*_xlfn.NUMBERVALUE('[1]Rate Sheet'!D$172)</f>
        <v>972.44</v>
      </c>
      <c r="E605" s="4">
        <f>$A605*_xlfn.NUMBERVALUE('[1]Rate Sheet'!E$172)</f>
        <v>1636.84</v>
      </c>
      <c r="F605" s="4">
        <f>$A605*_xlfn.NUMBERVALUE('[1]Rate Sheet'!F$172)</f>
        <v>3273.68</v>
      </c>
      <c r="G605" s="4">
        <f>$A605*_xlfn.NUMBERVALUE('[1]Rate Sheet'!G$172)</f>
        <v>1673.08</v>
      </c>
      <c r="H605" s="4">
        <f>$A605*_xlfn.NUMBERVALUE('[1]Rate Sheet'!H$172)</f>
        <v>1673.08</v>
      </c>
      <c r="I605" s="4">
        <f>$A605*_xlfn.NUMBERVALUE('[1]Rate Sheet'!I$172)</f>
        <v>1950.92</v>
      </c>
      <c r="J605" s="4">
        <f>$A605*_xlfn.NUMBERVALUE('[1]Rate Sheet'!J$172)</f>
        <v>1497.92</v>
      </c>
      <c r="K605" s="4">
        <f>$A605*_xlfn.NUMBERVALUE('[1]Rate Sheet'!K$172)</f>
        <v>2536.8000000000002</v>
      </c>
      <c r="L605" s="4">
        <f>$A605*_xlfn.NUMBERVALUE('[1]Rate Sheet'!L$172)</f>
        <v>2325.4</v>
      </c>
      <c r="M605" s="4">
        <f>$A605*_xlfn.NUMBERVALUE('[1]Rate Sheet'!M$172)</f>
        <v>2826.72</v>
      </c>
      <c r="N605" s="4">
        <f>$A605*_xlfn.NUMBERVALUE('[1]Rate Sheet'!N$172)</f>
        <v>3515.28</v>
      </c>
      <c r="O605" s="4">
        <f>$A605*_xlfn.NUMBERVALUE('[1]Rate Sheet'!O$172)</f>
        <v>2023.4</v>
      </c>
      <c r="P605" s="4">
        <f>$A605*_xlfn.NUMBERVALUE('[1]Rate Sheet'!P$172)</f>
        <v>2289.16</v>
      </c>
    </row>
    <row r="606" spans="1:16" x14ac:dyDescent="0.3">
      <c r="A606" s="2">
        <v>605</v>
      </c>
      <c r="B606" s="4">
        <f>$A606*_xlfn.NUMBERVALUE('[1]Rate Sheet'!B$172)</f>
        <v>895.4</v>
      </c>
      <c r="C606" s="4">
        <f>$A606*_xlfn.NUMBERVALUE('[1]Rate Sheet'!C$172)</f>
        <v>937.75</v>
      </c>
      <c r="D606" s="4">
        <f>$A606*_xlfn.NUMBERVALUE('[1]Rate Sheet'!D$172)</f>
        <v>974.05000000000007</v>
      </c>
      <c r="E606" s="4">
        <f>$A606*_xlfn.NUMBERVALUE('[1]Rate Sheet'!E$172)</f>
        <v>1639.55</v>
      </c>
      <c r="F606" s="4">
        <f>$A606*_xlfn.NUMBERVALUE('[1]Rate Sheet'!F$172)</f>
        <v>3279.1</v>
      </c>
      <c r="G606" s="4">
        <f>$A606*_xlfn.NUMBERVALUE('[1]Rate Sheet'!G$172)</f>
        <v>1675.85</v>
      </c>
      <c r="H606" s="4">
        <f>$A606*_xlfn.NUMBERVALUE('[1]Rate Sheet'!H$172)</f>
        <v>1675.85</v>
      </c>
      <c r="I606" s="4">
        <f>$A606*_xlfn.NUMBERVALUE('[1]Rate Sheet'!I$172)</f>
        <v>1954.15</v>
      </c>
      <c r="J606" s="4">
        <f>$A606*_xlfn.NUMBERVALUE('[1]Rate Sheet'!J$172)</f>
        <v>1500.4</v>
      </c>
      <c r="K606" s="4">
        <f>$A606*_xlfn.NUMBERVALUE('[1]Rate Sheet'!K$172)</f>
        <v>2541</v>
      </c>
      <c r="L606" s="4">
        <f>$A606*_xlfn.NUMBERVALUE('[1]Rate Sheet'!L$172)</f>
        <v>2329.25</v>
      </c>
      <c r="M606" s="4">
        <f>$A606*_xlfn.NUMBERVALUE('[1]Rate Sheet'!M$172)</f>
        <v>2831.3999999999996</v>
      </c>
      <c r="N606" s="4">
        <f>$A606*_xlfn.NUMBERVALUE('[1]Rate Sheet'!N$172)</f>
        <v>3521.1000000000004</v>
      </c>
      <c r="O606" s="4">
        <f>$A606*_xlfn.NUMBERVALUE('[1]Rate Sheet'!O$172)</f>
        <v>2026.75</v>
      </c>
      <c r="P606" s="4">
        <f>$A606*_xlfn.NUMBERVALUE('[1]Rate Sheet'!P$172)</f>
        <v>2292.9499999999998</v>
      </c>
    </row>
    <row r="607" spans="1:16" x14ac:dyDescent="0.3">
      <c r="A607" s="2">
        <v>606</v>
      </c>
      <c r="B607" s="4">
        <f>$A607*_xlfn.NUMBERVALUE('[1]Rate Sheet'!B$172)</f>
        <v>896.88</v>
      </c>
      <c r="C607" s="4">
        <f>$A607*_xlfn.NUMBERVALUE('[1]Rate Sheet'!C$172)</f>
        <v>939.30000000000007</v>
      </c>
      <c r="D607" s="4">
        <f>$A607*_xlfn.NUMBERVALUE('[1]Rate Sheet'!D$172)</f>
        <v>975.66000000000008</v>
      </c>
      <c r="E607" s="4">
        <f>$A607*_xlfn.NUMBERVALUE('[1]Rate Sheet'!E$172)</f>
        <v>1642.26</v>
      </c>
      <c r="F607" s="4">
        <f>$A607*_xlfn.NUMBERVALUE('[1]Rate Sheet'!F$172)</f>
        <v>3284.52</v>
      </c>
      <c r="G607" s="4">
        <f>$A607*_xlfn.NUMBERVALUE('[1]Rate Sheet'!G$172)</f>
        <v>1678.6200000000001</v>
      </c>
      <c r="H607" s="4">
        <f>$A607*_xlfn.NUMBERVALUE('[1]Rate Sheet'!H$172)</f>
        <v>1678.6200000000001</v>
      </c>
      <c r="I607" s="4">
        <f>$A607*_xlfn.NUMBERVALUE('[1]Rate Sheet'!I$172)</f>
        <v>1957.3799999999999</v>
      </c>
      <c r="J607" s="4">
        <f>$A607*_xlfn.NUMBERVALUE('[1]Rate Sheet'!J$172)</f>
        <v>1502.8799999999999</v>
      </c>
      <c r="K607" s="4">
        <f>$A607*_xlfn.NUMBERVALUE('[1]Rate Sheet'!K$172)</f>
        <v>2545.2000000000003</v>
      </c>
      <c r="L607" s="4">
        <f>$A607*_xlfn.NUMBERVALUE('[1]Rate Sheet'!L$172)</f>
        <v>2333.1</v>
      </c>
      <c r="M607" s="4">
        <f>$A607*_xlfn.NUMBERVALUE('[1]Rate Sheet'!M$172)</f>
        <v>2836.08</v>
      </c>
      <c r="N607" s="4">
        <f>$A607*_xlfn.NUMBERVALUE('[1]Rate Sheet'!N$172)</f>
        <v>3526.92</v>
      </c>
      <c r="O607" s="4">
        <f>$A607*_xlfn.NUMBERVALUE('[1]Rate Sheet'!O$172)</f>
        <v>2030.1000000000001</v>
      </c>
      <c r="P607" s="4">
        <f>$A607*_xlfn.NUMBERVALUE('[1]Rate Sheet'!P$172)</f>
        <v>2296.7400000000002</v>
      </c>
    </row>
    <row r="608" spans="1:16" x14ac:dyDescent="0.3">
      <c r="A608" s="2">
        <v>607</v>
      </c>
      <c r="B608" s="4">
        <f>$A608*_xlfn.NUMBERVALUE('[1]Rate Sheet'!B$172)</f>
        <v>898.36</v>
      </c>
      <c r="C608" s="4">
        <f>$A608*_xlfn.NUMBERVALUE('[1]Rate Sheet'!C$172)</f>
        <v>940.85</v>
      </c>
      <c r="D608" s="4">
        <f>$A608*_xlfn.NUMBERVALUE('[1]Rate Sheet'!D$172)</f>
        <v>977.2700000000001</v>
      </c>
      <c r="E608" s="4">
        <f>$A608*_xlfn.NUMBERVALUE('[1]Rate Sheet'!E$172)</f>
        <v>1644.97</v>
      </c>
      <c r="F608" s="4">
        <f>$A608*_xlfn.NUMBERVALUE('[1]Rate Sheet'!F$172)</f>
        <v>3289.94</v>
      </c>
      <c r="G608" s="4">
        <f>$A608*_xlfn.NUMBERVALUE('[1]Rate Sheet'!G$172)</f>
        <v>1681.39</v>
      </c>
      <c r="H608" s="4">
        <f>$A608*_xlfn.NUMBERVALUE('[1]Rate Sheet'!H$172)</f>
        <v>1681.39</v>
      </c>
      <c r="I608" s="4">
        <f>$A608*_xlfn.NUMBERVALUE('[1]Rate Sheet'!I$172)</f>
        <v>1960.61</v>
      </c>
      <c r="J608" s="4">
        <f>$A608*_xlfn.NUMBERVALUE('[1]Rate Sheet'!J$172)</f>
        <v>1505.36</v>
      </c>
      <c r="K608" s="4">
        <f>$A608*_xlfn.NUMBERVALUE('[1]Rate Sheet'!K$172)</f>
        <v>2549.4</v>
      </c>
      <c r="L608" s="4">
        <f>$A608*_xlfn.NUMBERVALUE('[1]Rate Sheet'!L$172)</f>
        <v>2336.9500000000003</v>
      </c>
      <c r="M608" s="4">
        <f>$A608*_xlfn.NUMBERVALUE('[1]Rate Sheet'!M$172)</f>
        <v>2840.7599999999998</v>
      </c>
      <c r="N608" s="4">
        <f>$A608*_xlfn.NUMBERVALUE('[1]Rate Sheet'!N$172)</f>
        <v>3532.7400000000002</v>
      </c>
      <c r="O608" s="4">
        <f>$A608*_xlfn.NUMBERVALUE('[1]Rate Sheet'!O$172)</f>
        <v>2033.45</v>
      </c>
      <c r="P608" s="4">
        <f>$A608*_xlfn.NUMBERVALUE('[1]Rate Sheet'!P$172)</f>
        <v>2300.5300000000002</v>
      </c>
    </row>
    <row r="609" spans="1:16" x14ac:dyDescent="0.3">
      <c r="A609" s="2">
        <v>608</v>
      </c>
      <c r="B609" s="4">
        <f>$A609*_xlfn.NUMBERVALUE('[1]Rate Sheet'!B$172)</f>
        <v>899.84</v>
      </c>
      <c r="C609" s="4">
        <f>$A609*_xlfn.NUMBERVALUE('[1]Rate Sheet'!C$172)</f>
        <v>942.4</v>
      </c>
      <c r="D609" s="4">
        <f>$A609*_xlfn.NUMBERVALUE('[1]Rate Sheet'!D$172)</f>
        <v>978.88000000000011</v>
      </c>
      <c r="E609" s="4">
        <f>$A609*_xlfn.NUMBERVALUE('[1]Rate Sheet'!E$172)</f>
        <v>1647.68</v>
      </c>
      <c r="F609" s="4">
        <f>$A609*_xlfn.NUMBERVALUE('[1]Rate Sheet'!F$172)</f>
        <v>3295.36</v>
      </c>
      <c r="G609" s="4">
        <f>$A609*_xlfn.NUMBERVALUE('[1]Rate Sheet'!G$172)</f>
        <v>1684.16</v>
      </c>
      <c r="H609" s="4">
        <f>$A609*_xlfn.NUMBERVALUE('[1]Rate Sheet'!H$172)</f>
        <v>1684.16</v>
      </c>
      <c r="I609" s="4">
        <f>$A609*_xlfn.NUMBERVALUE('[1]Rate Sheet'!I$172)</f>
        <v>1963.84</v>
      </c>
      <c r="J609" s="4">
        <f>$A609*_xlfn.NUMBERVALUE('[1]Rate Sheet'!J$172)</f>
        <v>1507.84</v>
      </c>
      <c r="K609" s="4">
        <f>$A609*_xlfn.NUMBERVALUE('[1]Rate Sheet'!K$172)</f>
        <v>2553.6</v>
      </c>
      <c r="L609" s="4">
        <f>$A609*_xlfn.NUMBERVALUE('[1]Rate Sheet'!L$172)</f>
        <v>2340.8000000000002</v>
      </c>
      <c r="M609" s="4">
        <f>$A609*_xlfn.NUMBERVALUE('[1]Rate Sheet'!M$172)</f>
        <v>2845.4399999999996</v>
      </c>
      <c r="N609" s="4">
        <f>$A609*_xlfn.NUMBERVALUE('[1]Rate Sheet'!N$172)</f>
        <v>3538.5600000000004</v>
      </c>
      <c r="O609" s="4">
        <f>$A609*_xlfn.NUMBERVALUE('[1]Rate Sheet'!O$172)</f>
        <v>2036.8</v>
      </c>
      <c r="P609" s="4">
        <f>$A609*_xlfn.NUMBERVALUE('[1]Rate Sheet'!P$172)</f>
        <v>2304.3200000000002</v>
      </c>
    </row>
    <row r="610" spans="1:16" x14ac:dyDescent="0.3">
      <c r="A610" s="2">
        <v>609</v>
      </c>
      <c r="B610" s="4">
        <f>$A610*_xlfn.NUMBERVALUE('[1]Rate Sheet'!B$172)</f>
        <v>901.31999999999994</v>
      </c>
      <c r="C610" s="4">
        <f>$A610*_xlfn.NUMBERVALUE('[1]Rate Sheet'!C$172)</f>
        <v>943.95</v>
      </c>
      <c r="D610" s="4">
        <f>$A610*_xlfn.NUMBERVALUE('[1]Rate Sheet'!D$172)</f>
        <v>980.49</v>
      </c>
      <c r="E610" s="4">
        <f>$A610*_xlfn.NUMBERVALUE('[1]Rate Sheet'!E$172)</f>
        <v>1650.3899999999999</v>
      </c>
      <c r="F610" s="4">
        <f>$A610*_xlfn.NUMBERVALUE('[1]Rate Sheet'!F$172)</f>
        <v>3300.7799999999997</v>
      </c>
      <c r="G610" s="4">
        <f>$A610*_xlfn.NUMBERVALUE('[1]Rate Sheet'!G$172)</f>
        <v>1686.93</v>
      </c>
      <c r="H610" s="4">
        <f>$A610*_xlfn.NUMBERVALUE('[1]Rate Sheet'!H$172)</f>
        <v>1686.93</v>
      </c>
      <c r="I610" s="4">
        <f>$A610*_xlfn.NUMBERVALUE('[1]Rate Sheet'!I$172)</f>
        <v>1967.07</v>
      </c>
      <c r="J610" s="4">
        <f>$A610*_xlfn.NUMBERVALUE('[1]Rate Sheet'!J$172)</f>
        <v>1510.32</v>
      </c>
      <c r="K610" s="4">
        <f>$A610*_xlfn.NUMBERVALUE('[1]Rate Sheet'!K$172)</f>
        <v>2557.8000000000002</v>
      </c>
      <c r="L610" s="4">
        <f>$A610*_xlfn.NUMBERVALUE('[1]Rate Sheet'!L$172)</f>
        <v>2344.65</v>
      </c>
      <c r="M610" s="4">
        <f>$A610*_xlfn.NUMBERVALUE('[1]Rate Sheet'!M$172)</f>
        <v>2850.12</v>
      </c>
      <c r="N610" s="4">
        <f>$A610*_xlfn.NUMBERVALUE('[1]Rate Sheet'!N$172)</f>
        <v>3544.38</v>
      </c>
      <c r="O610" s="4">
        <f>$A610*_xlfn.NUMBERVALUE('[1]Rate Sheet'!O$172)</f>
        <v>2040.15</v>
      </c>
      <c r="P610" s="4">
        <f>$A610*_xlfn.NUMBERVALUE('[1]Rate Sheet'!P$172)</f>
        <v>2308.11</v>
      </c>
    </row>
    <row r="611" spans="1:16" x14ac:dyDescent="0.3">
      <c r="A611" s="2">
        <v>610</v>
      </c>
      <c r="B611" s="4">
        <f>$A611*_xlfn.NUMBERVALUE('[1]Rate Sheet'!B$172)</f>
        <v>902.8</v>
      </c>
      <c r="C611" s="4">
        <f>$A611*_xlfn.NUMBERVALUE('[1]Rate Sheet'!C$172)</f>
        <v>945.5</v>
      </c>
      <c r="D611" s="4">
        <f>$A611*_xlfn.NUMBERVALUE('[1]Rate Sheet'!D$172)</f>
        <v>982.1</v>
      </c>
      <c r="E611" s="4">
        <f>$A611*_xlfn.NUMBERVALUE('[1]Rate Sheet'!E$172)</f>
        <v>1653.1</v>
      </c>
      <c r="F611" s="4">
        <f>$A611*_xlfn.NUMBERVALUE('[1]Rate Sheet'!F$172)</f>
        <v>3306.2</v>
      </c>
      <c r="G611" s="4">
        <f>$A611*_xlfn.NUMBERVALUE('[1]Rate Sheet'!G$172)</f>
        <v>1689.7</v>
      </c>
      <c r="H611" s="4">
        <f>$A611*_xlfn.NUMBERVALUE('[1]Rate Sheet'!H$172)</f>
        <v>1689.7</v>
      </c>
      <c r="I611" s="4">
        <f>$A611*_xlfn.NUMBERVALUE('[1]Rate Sheet'!I$172)</f>
        <v>1970.3</v>
      </c>
      <c r="J611" s="4">
        <f>$A611*_xlfn.NUMBERVALUE('[1]Rate Sheet'!J$172)</f>
        <v>1512.8</v>
      </c>
      <c r="K611" s="4">
        <f>$A611*_xlfn.NUMBERVALUE('[1]Rate Sheet'!K$172)</f>
        <v>2562</v>
      </c>
      <c r="L611" s="4">
        <f>$A611*_xlfn.NUMBERVALUE('[1]Rate Sheet'!L$172)</f>
        <v>2348.5</v>
      </c>
      <c r="M611" s="4">
        <f>$A611*_xlfn.NUMBERVALUE('[1]Rate Sheet'!M$172)</f>
        <v>2854.7999999999997</v>
      </c>
      <c r="N611" s="4">
        <f>$A611*_xlfn.NUMBERVALUE('[1]Rate Sheet'!N$172)</f>
        <v>3550.2000000000003</v>
      </c>
      <c r="O611" s="4">
        <f>$A611*_xlfn.NUMBERVALUE('[1]Rate Sheet'!O$172)</f>
        <v>2043.5</v>
      </c>
      <c r="P611" s="4">
        <f>$A611*_xlfn.NUMBERVALUE('[1]Rate Sheet'!P$172)</f>
        <v>2311.9</v>
      </c>
    </row>
    <row r="612" spans="1:16" x14ac:dyDescent="0.3">
      <c r="A612" s="2">
        <v>611</v>
      </c>
      <c r="B612" s="4">
        <f>$A612*_xlfn.NUMBERVALUE('[1]Rate Sheet'!B$172)</f>
        <v>904.28</v>
      </c>
      <c r="C612" s="4">
        <f>$A612*_xlfn.NUMBERVALUE('[1]Rate Sheet'!C$172)</f>
        <v>947.05000000000007</v>
      </c>
      <c r="D612" s="4">
        <f>$A612*_xlfn.NUMBERVALUE('[1]Rate Sheet'!D$172)</f>
        <v>983.71</v>
      </c>
      <c r="E612" s="4">
        <f>$A612*_xlfn.NUMBERVALUE('[1]Rate Sheet'!E$172)</f>
        <v>1655.81</v>
      </c>
      <c r="F612" s="4">
        <f>$A612*_xlfn.NUMBERVALUE('[1]Rate Sheet'!F$172)</f>
        <v>3311.62</v>
      </c>
      <c r="G612" s="4">
        <f>$A612*_xlfn.NUMBERVALUE('[1]Rate Sheet'!G$172)</f>
        <v>1692.47</v>
      </c>
      <c r="H612" s="4">
        <f>$A612*_xlfn.NUMBERVALUE('[1]Rate Sheet'!H$172)</f>
        <v>1692.47</v>
      </c>
      <c r="I612" s="4">
        <f>$A612*_xlfn.NUMBERVALUE('[1]Rate Sheet'!I$172)</f>
        <v>1973.53</v>
      </c>
      <c r="J612" s="4">
        <f>$A612*_xlfn.NUMBERVALUE('[1]Rate Sheet'!J$172)</f>
        <v>1515.28</v>
      </c>
      <c r="K612" s="4">
        <f>$A612*_xlfn.NUMBERVALUE('[1]Rate Sheet'!K$172)</f>
        <v>2566.2000000000003</v>
      </c>
      <c r="L612" s="4">
        <f>$A612*_xlfn.NUMBERVALUE('[1]Rate Sheet'!L$172)</f>
        <v>2352.35</v>
      </c>
      <c r="M612" s="4">
        <f>$A612*_xlfn.NUMBERVALUE('[1]Rate Sheet'!M$172)</f>
        <v>2859.48</v>
      </c>
      <c r="N612" s="4">
        <f>$A612*_xlfn.NUMBERVALUE('[1]Rate Sheet'!N$172)</f>
        <v>3556.02</v>
      </c>
      <c r="O612" s="4">
        <f>$A612*_xlfn.NUMBERVALUE('[1]Rate Sheet'!O$172)</f>
        <v>2046.8500000000001</v>
      </c>
      <c r="P612" s="4">
        <f>$A612*_xlfn.NUMBERVALUE('[1]Rate Sheet'!P$172)</f>
        <v>2315.69</v>
      </c>
    </row>
    <row r="613" spans="1:16" x14ac:dyDescent="0.3">
      <c r="A613" s="2">
        <v>612</v>
      </c>
      <c r="B613" s="4">
        <f>$A613*_xlfn.NUMBERVALUE('[1]Rate Sheet'!B$172)</f>
        <v>905.76</v>
      </c>
      <c r="C613" s="4">
        <f>$A613*_xlfn.NUMBERVALUE('[1]Rate Sheet'!C$172)</f>
        <v>948.6</v>
      </c>
      <c r="D613" s="4">
        <f>$A613*_xlfn.NUMBERVALUE('[1]Rate Sheet'!D$172)</f>
        <v>985.32</v>
      </c>
      <c r="E613" s="4">
        <f>$A613*_xlfn.NUMBERVALUE('[1]Rate Sheet'!E$172)</f>
        <v>1658.52</v>
      </c>
      <c r="F613" s="4">
        <f>$A613*_xlfn.NUMBERVALUE('[1]Rate Sheet'!F$172)</f>
        <v>3317.04</v>
      </c>
      <c r="G613" s="4">
        <f>$A613*_xlfn.NUMBERVALUE('[1]Rate Sheet'!G$172)</f>
        <v>1695.24</v>
      </c>
      <c r="H613" s="4">
        <f>$A613*_xlfn.NUMBERVALUE('[1]Rate Sheet'!H$172)</f>
        <v>1695.24</v>
      </c>
      <c r="I613" s="4">
        <f>$A613*_xlfn.NUMBERVALUE('[1]Rate Sheet'!I$172)</f>
        <v>1976.76</v>
      </c>
      <c r="J613" s="4">
        <f>$A613*_xlfn.NUMBERVALUE('[1]Rate Sheet'!J$172)</f>
        <v>1517.76</v>
      </c>
      <c r="K613" s="4">
        <f>$A613*_xlfn.NUMBERVALUE('[1]Rate Sheet'!K$172)</f>
        <v>2570.4</v>
      </c>
      <c r="L613" s="4">
        <f>$A613*_xlfn.NUMBERVALUE('[1]Rate Sheet'!L$172)</f>
        <v>2356.2000000000003</v>
      </c>
      <c r="M613" s="4">
        <f>$A613*_xlfn.NUMBERVALUE('[1]Rate Sheet'!M$172)</f>
        <v>2864.16</v>
      </c>
      <c r="N613" s="4">
        <f>$A613*_xlfn.NUMBERVALUE('[1]Rate Sheet'!N$172)</f>
        <v>3561.84</v>
      </c>
      <c r="O613" s="4">
        <f>$A613*_xlfn.NUMBERVALUE('[1]Rate Sheet'!O$172)</f>
        <v>2050.2000000000003</v>
      </c>
      <c r="P613" s="4">
        <f>$A613*_xlfn.NUMBERVALUE('[1]Rate Sheet'!P$172)</f>
        <v>2319.48</v>
      </c>
    </row>
    <row r="614" spans="1:16" x14ac:dyDescent="0.3">
      <c r="A614" s="2">
        <v>613</v>
      </c>
      <c r="B614" s="4">
        <f>$A614*_xlfn.NUMBERVALUE('[1]Rate Sheet'!B$172)</f>
        <v>907.24</v>
      </c>
      <c r="C614" s="4">
        <f>$A614*_xlfn.NUMBERVALUE('[1]Rate Sheet'!C$172)</f>
        <v>950.15</v>
      </c>
      <c r="D614" s="4">
        <f>$A614*_xlfn.NUMBERVALUE('[1]Rate Sheet'!D$172)</f>
        <v>986.93000000000006</v>
      </c>
      <c r="E614" s="4">
        <f>$A614*_xlfn.NUMBERVALUE('[1]Rate Sheet'!E$172)</f>
        <v>1661.23</v>
      </c>
      <c r="F614" s="4">
        <f>$A614*_xlfn.NUMBERVALUE('[1]Rate Sheet'!F$172)</f>
        <v>3322.46</v>
      </c>
      <c r="G614" s="4">
        <f>$A614*_xlfn.NUMBERVALUE('[1]Rate Sheet'!G$172)</f>
        <v>1698.01</v>
      </c>
      <c r="H614" s="4">
        <f>$A614*_xlfn.NUMBERVALUE('[1]Rate Sheet'!H$172)</f>
        <v>1698.01</v>
      </c>
      <c r="I614" s="4">
        <f>$A614*_xlfn.NUMBERVALUE('[1]Rate Sheet'!I$172)</f>
        <v>1979.99</v>
      </c>
      <c r="J614" s="4">
        <f>$A614*_xlfn.NUMBERVALUE('[1]Rate Sheet'!J$172)</f>
        <v>1520.24</v>
      </c>
      <c r="K614" s="4">
        <f>$A614*_xlfn.NUMBERVALUE('[1]Rate Sheet'!K$172)</f>
        <v>2574.6</v>
      </c>
      <c r="L614" s="4">
        <f>$A614*_xlfn.NUMBERVALUE('[1]Rate Sheet'!L$172)</f>
        <v>2360.0500000000002</v>
      </c>
      <c r="M614" s="4">
        <f>$A614*_xlfn.NUMBERVALUE('[1]Rate Sheet'!M$172)</f>
        <v>2868.8399999999997</v>
      </c>
      <c r="N614" s="4">
        <f>$A614*_xlfn.NUMBERVALUE('[1]Rate Sheet'!N$172)</f>
        <v>3567.6600000000003</v>
      </c>
      <c r="O614" s="4">
        <f>$A614*_xlfn.NUMBERVALUE('[1]Rate Sheet'!O$172)</f>
        <v>2053.5500000000002</v>
      </c>
      <c r="P614" s="4">
        <f>$A614*_xlfn.NUMBERVALUE('[1]Rate Sheet'!P$172)</f>
        <v>2323.27</v>
      </c>
    </row>
    <row r="615" spans="1:16" x14ac:dyDescent="0.3">
      <c r="A615" s="2">
        <v>614</v>
      </c>
      <c r="B615" s="4">
        <f>$A615*_xlfn.NUMBERVALUE('[1]Rate Sheet'!B$172)</f>
        <v>908.72</v>
      </c>
      <c r="C615" s="4">
        <f>$A615*_xlfn.NUMBERVALUE('[1]Rate Sheet'!C$172)</f>
        <v>951.7</v>
      </c>
      <c r="D615" s="4">
        <f>$A615*_xlfn.NUMBERVALUE('[1]Rate Sheet'!D$172)</f>
        <v>988.54000000000008</v>
      </c>
      <c r="E615" s="4">
        <f>$A615*_xlfn.NUMBERVALUE('[1]Rate Sheet'!E$172)</f>
        <v>1663.94</v>
      </c>
      <c r="F615" s="4">
        <f>$A615*_xlfn.NUMBERVALUE('[1]Rate Sheet'!F$172)</f>
        <v>3327.88</v>
      </c>
      <c r="G615" s="4">
        <f>$A615*_xlfn.NUMBERVALUE('[1]Rate Sheet'!G$172)</f>
        <v>1700.78</v>
      </c>
      <c r="H615" s="4">
        <f>$A615*_xlfn.NUMBERVALUE('[1]Rate Sheet'!H$172)</f>
        <v>1700.78</v>
      </c>
      <c r="I615" s="4">
        <f>$A615*_xlfn.NUMBERVALUE('[1]Rate Sheet'!I$172)</f>
        <v>1983.22</v>
      </c>
      <c r="J615" s="4">
        <f>$A615*_xlfn.NUMBERVALUE('[1]Rate Sheet'!J$172)</f>
        <v>1522.72</v>
      </c>
      <c r="K615" s="4">
        <f>$A615*_xlfn.NUMBERVALUE('[1]Rate Sheet'!K$172)</f>
        <v>2578.8000000000002</v>
      </c>
      <c r="L615" s="4">
        <f>$A615*_xlfn.NUMBERVALUE('[1]Rate Sheet'!L$172)</f>
        <v>2363.9</v>
      </c>
      <c r="M615" s="4">
        <f>$A615*_xlfn.NUMBERVALUE('[1]Rate Sheet'!M$172)</f>
        <v>2873.52</v>
      </c>
      <c r="N615" s="4">
        <f>$A615*_xlfn.NUMBERVALUE('[1]Rate Sheet'!N$172)</f>
        <v>3573.48</v>
      </c>
      <c r="O615" s="4">
        <f>$A615*_xlfn.NUMBERVALUE('[1]Rate Sheet'!O$172)</f>
        <v>2056.9</v>
      </c>
      <c r="P615" s="4">
        <f>$A615*_xlfn.NUMBERVALUE('[1]Rate Sheet'!P$172)</f>
        <v>2327.06</v>
      </c>
    </row>
    <row r="616" spans="1:16" x14ac:dyDescent="0.3">
      <c r="A616" s="2">
        <v>615</v>
      </c>
      <c r="B616" s="4">
        <f>$A616*_xlfn.NUMBERVALUE('[1]Rate Sheet'!B$172)</f>
        <v>910.2</v>
      </c>
      <c r="C616" s="4">
        <f>$A616*_xlfn.NUMBERVALUE('[1]Rate Sheet'!C$172)</f>
        <v>953.25</v>
      </c>
      <c r="D616" s="4">
        <f>$A616*_xlfn.NUMBERVALUE('[1]Rate Sheet'!D$172)</f>
        <v>990.15000000000009</v>
      </c>
      <c r="E616" s="4">
        <f>$A616*_xlfn.NUMBERVALUE('[1]Rate Sheet'!E$172)</f>
        <v>1666.65</v>
      </c>
      <c r="F616" s="4">
        <f>$A616*_xlfn.NUMBERVALUE('[1]Rate Sheet'!F$172)</f>
        <v>3333.3</v>
      </c>
      <c r="G616" s="4">
        <f>$A616*_xlfn.NUMBERVALUE('[1]Rate Sheet'!G$172)</f>
        <v>1703.55</v>
      </c>
      <c r="H616" s="4">
        <f>$A616*_xlfn.NUMBERVALUE('[1]Rate Sheet'!H$172)</f>
        <v>1703.55</v>
      </c>
      <c r="I616" s="4">
        <f>$A616*_xlfn.NUMBERVALUE('[1]Rate Sheet'!I$172)</f>
        <v>1986.45</v>
      </c>
      <c r="J616" s="4">
        <f>$A616*_xlfn.NUMBERVALUE('[1]Rate Sheet'!J$172)</f>
        <v>1525.2</v>
      </c>
      <c r="K616" s="4">
        <f>$A616*_xlfn.NUMBERVALUE('[1]Rate Sheet'!K$172)</f>
        <v>2583</v>
      </c>
      <c r="L616" s="4">
        <f>$A616*_xlfn.NUMBERVALUE('[1]Rate Sheet'!L$172)</f>
        <v>2367.75</v>
      </c>
      <c r="M616" s="4">
        <f>$A616*_xlfn.NUMBERVALUE('[1]Rate Sheet'!M$172)</f>
        <v>2878.2</v>
      </c>
      <c r="N616" s="4">
        <f>$A616*_xlfn.NUMBERVALUE('[1]Rate Sheet'!N$172)</f>
        <v>3579.3</v>
      </c>
      <c r="O616" s="4">
        <f>$A616*_xlfn.NUMBERVALUE('[1]Rate Sheet'!O$172)</f>
        <v>2060.25</v>
      </c>
      <c r="P616" s="4">
        <f>$A616*_xlfn.NUMBERVALUE('[1]Rate Sheet'!P$172)</f>
        <v>2330.85</v>
      </c>
    </row>
    <row r="617" spans="1:16" x14ac:dyDescent="0.3">
      <c r="A617" s="2">
        <v>616</v>
      </c>
      <c r="B617" s="4">
        <f>$A617*_xlfn.NUMBERVALUE('[1]Rate Sheet'!B$172)</f>
        <v>911.68</v>
      </c>
      <c r="C617" s="4">
        <f>$A617*_xlfn.NUMBERVALUE('[1]Rate Sheet'!C$172)</f>
        <v>954.80000000000007</v>
      </c>
      <c r="D617" s="4">
        <f>$A617*_xlfn.NUMBERVALUE('[1]Rate Sheet'!D$172)</f>
        <v>991.7600000000001</v>
      </c>
      <c r="E617" s="4">
        <f>$A617*_xlfn.NUMBERVALUE('[1]Rate Sheet'!E$172)</f>
        <v>1669.36</v>
      </c>
      <c r="F617" s="4">
        <f>$A617*_xlfn.NUMBERVALUE('[1]Rate Sheet'!F$172)</f>
        <v>3338.72</v>
      </c>
      <c r="G617" s="4">
        <f>$A617*_xlfn.NUMBERVALUE('[1]Rate Sheet'!G$172)</f>
        <v>1706.32</v>
      </c>
      <c r="H617" s="4">
        <f>$A617*_xlfn.NUMBERVALUE('[1]Rate Sheet'!H$172)</f>
        <v>1706.32</v>
      </c>
      <c r="I617" s="4">
        <f>$A617*_xlfn.NUMBERVALUE('[1]Rate Sheet'!I$172)</f>
        <v>1989.68</v>
      </c>
      <c r="J617" s="4">
        <f>$A617*_xlfn.NUMBERVALUE('[1]Rate Sheet'!J$172)</f>
        <v>1527.68</v>
      </c>
      <c r="K617" s="4">
        <f>$A617*_xlfn.NUMBERVALUE('[1]Rate Sheet'!K$172)</f>
        <v>2587.2000000000003</v>
      </c>
      <c r="L617" s="4">
        <f>$A617*_xlfn.NUMBERVALUE('[1]Rate Sheet'!L$172)</f>
        <v>2371.6</v>
      </c>
      <c r="M617" s="4">
        <f>$A617*_xlfn.NUMBERVALUE('[1]Rate Sheet'!M$172)</f>
        <v>2882.8799999999997</v>
      </c>
      <c r="N617" s="4">
        <f>$A617*_xlfn.NUMBERVALUE('[1]Rate Sheet'!N$172)</f>
        <v>3585.1200000000003</v>
      </c>
      <c r="O617" s="4">
        <f>$A617*_xlfn.NUMBERVALUE('[1]Rate Sheet'!O$172)</f>
        <v>2063.6</v>
      </c>
      <c r="P617" s="4">
        <f>$A617*_xlfn.NUMBERVALUE('[1]Rate Sheet'!P$172)</f>
        <v>2334.64</v>
      </c>
    </row>
    <row r="618" spans="1:16" x14ac:dyDescent="0.3">
      <c r="A618" s="2">
        <v>617</v>
      </c>
      <c r="B618" s="4">
        <f>$A618*_xlfn.NUMBERVALUE('[1]Rate Sheet'!B$172)</f>
        <v>913.16</v>
      </c>
      <c r="C618" s="4">
        <f>$A618*_xlfn.NUMBERVALUE('[1]Rate Sheet'!C$172)</f>
        <v>956.35</v>
      </c>
      <c r="D618" s="4">
        <f>$A618*_xlfn.NUMBERVALUE('[1]Rate Sheet'!D$172)</f>
        <v>993.37</v>
      </c>
      <c r="E618" s="4">
        <f>$A618*_xlfn.NUMBERVALUE('[1]Rate Sheet'!E$172)</f>
        <v>1672.07</v>
      </c>
      <c r="F618" s="4">
        <f>$A618*_xlfn.NUMBERVALUE('[1]Rate Sheet'!F$172)</f>
        <v>3344.14</v>
      </c>
      <c r="G618" s="4">
        <f>$A618*_xlfn.NUMBERVALUE('[1]Rate Sheet'!G$172)</f>
        <v>1709.09</v>
      </c>
      <c r="H618" s="4">
        <f>$A618*_xlfn.NUMBERVALUE('[1]Rate Sheet'!H$172)</f>
        <v>1709.09</v>
      </c>
      <c r="I618" s="4">
        <f>$A618*_xlfn.NUMBERVALUE('[1]Rate Sheet'!I$172)</f>
        <v>1992.91</v>
      </c>
      <c r="J618" s="4">
        <f>$A618*_xlfn.NUMBERVALUE('[1]Rate Sheet'!J$172)</f>
        <v>1530.16</v>
      </c>
      <c r="K618" s="4">
        <f>$A618*_xlfn.NUMBERVALUE('[1]Rate Sheet'!K$172)</f>
        <v>2591.4</v>
      </c>
      <c r="L618" s="4">
        <f>$A618*_xlfn.NUMBERVALUE('[1]Rate Sheet'!L$172)</f>
        <v>2375.4500000000003</v>
      </c>
      <c r="M618" s="4">
        <f>$A618*_xlfn.NUMBERVALUE('[1]Rate Sheet'!M$172)</f>
        <v>2887.56</v>
      </c>
      <c r="N618" s="4">
        <f>$A618*_xlfn.NUMBERVALUE('[1]Rate Sheet'!N$172)</f>
        <v>3590.94</v>
      </c>
      <c r="O618" s="4">
        <f>$A618*_xlfn.NUMBERVALUE('[1]Rate Sheet'!O$172)</f>
        <v>2066.9500000000003</v>
      </c>
      <c r="P618" s="4">
        <f>$A618*_xlfn.NUMBERVALUE('[1]Rate Sheet'!P$172)</f>
        <v>2338.4299999999998</v>
      </c>
    </row>
    <row r="619" spans="1:16" x14ac:dyDescent="0.3">
      <c r="A619" s="2">
        <v>618</v>
      </c>
      <c r="B619" s="4">
        <f>$A619*_xlfn.NUMBERVALUE('[1]Rate Sheet'!B$172)</f>
        <v>914.64</v>
      </c>
      <c r="C619" s="4">
        <f>$A619*_xlfn.NUMBERVALUE('[1]Rate Sheet'!C$172)</f>
        <v>957.9</v>
      </c>
      <c r="D619" s="4">
        <f>$A619*_xlfn.NUMBERVALUE('[1]Rate Sheet'!D$172)</f>
        <v>994.98</v>
      </c>
      <c r="E619" s="4">
        <f>$A619*_xlfn.NUMBERVALUE('[1]Rate Sheet'!E$172)</f>
        <v>1674.78</v>
      </c>
      <c r="F619" s="4">
        <f>$A619*_xlfn.NUMBERVALUE('[1]Rate Sheet'!F$172)</f>
        <v>3349.56</v>
      </c>
      <c r="G619" s="4">
        <f>$A619*_xlfn.NUMBERVALUE('[1]Rate Sheet'!G$172)</f>
        <v>1711.86</v>
      </c>
      <c r="H619" s="4">
        <f>$A619*_xlfn.NUMBERVALUE('[1]Rate Sheet'!H$172)</f>
        <v>1711.86</v>
      </c>
      <c r="I619" s="4">
        <f>$A619*_xlfn.NUMBERVALUE('[1]Rate Sheet'!I$172)</f>
        <v>1996.14</v>
      </c>
      <c r="J619" s="4">
        <f>$A619*_xlfn.NUMBERVALUE('[1]Rate Sheet'!J$172)</f>
        <v>1532.64</v>
      </c>
      <c r="K619" s="4">
        <f>$A619*_xlfn.NUMBERVALUE('[1]Rate Sheet'!K$172)</f>
        <v>2595.6</v>
      </c>
      <c r="L619" s="4">
        <f>$A619*_xlfn.NUMBERVALUE('[1]Rate Sheet'!L$172)</f>
        <v>2379.3000000000002</v>
      </c>
      <c r="M619" s="4">
        <f>$A619*_xlfn.NUMBERVALUE('[1]Rate Sheet'!M$172)</f>
        <v>2892.24</v>
      </c>
      <c r="N619" s="4">
        <f>$A619*_xlfn.NUMBERVALUE('[1]Rate Sheet'!N$172)</f>
        <v>3596.76</v>
      </c>
      <c r="O619" s="4">
        <f>$A619*_xlfn.NUMBERVALUE('[1]Rate Sheet'!O$172)</f>
        <v>2070.3000000000002</v>
      </c>
      <c r="P619" s="4">
        <f>$A619*_xlfn.NUMBERVALUE('[1]Rate Sheet'!P$172)</f>
        <v>2342.2199999999998</v>
      </c>
    </row>
    <row r="620" spans="1:16" x14ac:dyDescent="0.3">
      <c r="A620" s="2">
        <v>619</v>
      </c>
      <c r="B620" s="4">
        <f>$A620*_xlfn.NUMBERVALUE('[1]Rate Sheet'!B$172)</f>
        <v>916.12</v>
      </c>
      <c r="C620" s="4">
        <f>$A620*_xlfn.NUMBERVALUE('[1]Rate Sheet'!C$172)</f>
        <v>959.45</v>
      </c>
      <c r="D620" s="4">
        <f>$A620*_xlfn.NUMBERVALUE('[1]Rate Sheet'!D$172)</f>
        <v>996.59</v>
      </c>
      <c r="E620" s="4">
        <f>$A620*_xlfn.NUMBERVALUE('[1]Rate Sheet'!E$172)</f>
        <v>1677.49</v>
      </c>
      <c r="F620" s="4">
        <f>$A620*_xlfn.NUMBERVALUE('[1]Rate Sheet'!F$172)</f>
        <v>3354.98</v>
      </c>
      <c r="G620" s="4">
        <f>$A620*_xlfn.NUMBERVALUE('[1]Rate Sheet'!G$172)</f>
        <v>1714.63</v>
      </c>
      <c r="H620" s="4">
        <f>$A620*_xlfn.NUMBERVALUE('[1]Rate Sheet'!H$172)</f>
        <v>1714.63</v>
      </c>
      <c r="I620" s="4">
        <f>$A620*_xlfn.NUMBERVALUE('[1]Rate Sheet'!I$172)</f>
        <v>1999.37</v>
      </c>
      <c r="J620" s="4">
        <f>$A620*_xlfn.NUMBERVALUE('[1]Rate Sheet'!J$172)</f>
        <v>1535.12</v>
      </c>
      <c r="K620" s="4">
        <f>$A620*_xlfn.NUMBERVALUE('[1]Rate Sheet'!K$172)</f>
        <v>2599.8000000000002</v>
      </c>
      <c r="L620" s="4">
        <f>$A620*_xlfn.NUMBERVALUE('[1]Rate Sheet'!L$172)</f>
        <v>2383.15</v>
      </c>
      <c r="M620" s="4">
        <f>$A620*_xlfn.NUMBERVALUE('[1]Rate Sheet'!M$172)</f>
        <v>2896.9199999999996</v>
      </c>
      <c r="N620" s="4">
        <f>$A620*_xlfn.NUMBERVALUE('[1]Rate Sheet'!N$172)</f>
        <v>3602.5800000000004</v>
      </c>
      <c r="O620" s="4">
        <f>$A620*_xlfn.NUMBERVALUE('[1]Rate Sheet'!O$172)</f>
        <v>2073.65</v>
      </c>
      <c r="P620" s="4">
        <f>$A620*_xlfn.NUMBERVALUE('[1]Rate Sheet'!P$172)</f>
        <v>2346.0100000000002</v>
      </c>
    </row>
    <row r="621" spans="1:16" x14ac:dyDescent="0.3">
      <c r="A621" s="2">
        <v>620</v>
      </c>
      <c r="B621" s="4">
        <f>$A621*_xlfn.NUMBERVALUE('[1]Rate Sheet'!B$172)</f>
        <v>917.6</v>
      </c>
      <c r="C621" s="4">
        <f>$A621*_xlfn.NUMBERVALUE('[1]Rate Sheet'!C$172)</f>
        <v>961</v>
      </c>
      <c r="D621" s="4">
        <f>$A621*_xlfn.NUMBERVALUE('[1]Rate Sheet'!D$172)</f>
        <v>998.2</v>
      </c>
      <c r="E621" s="4">
        <f>$A621*_xlfn.NUMBERVALUE('[1]Rate Sheet'!E$172)</f>
        <v>1680.2</v>
      </c>
      <c r="F621" s="4">
        <f>$A621*_xlfn.NUMBERVALUE('[1]Rate Sheet'!F$172)</f>
        <v>3360.4</v>
      </c>
      <c r="G621" s="4">
        <f>$A621*_xlfn.NUMBERVALUE('[1]Rate Sheet'!G$172)</f>
        <v>1717.4</v>
      </c>
      <c r="H621" s="4">
        <f>$A621*_xlfn.NUMBERVALUE('[1]Rate Sheet'!H$172)</f>
        <v>1717.4</v>
      </c>
      <c r="I621" s="4">
        <f>$A621*_xlfn.NUMBERVALUE('[1]Rate Sheet'!I$172)</f>
        <v>2002.6</v>
      </c>
      <c r="J621" s="4">
        <f>$A621*_xlfn.NUMBERVALUE('[1]Rate Sheet'!J$172)</f>
        <v>1537.6</v>
      </c>
      <c r="K621" s="4">
        <f>$A621*_xlfn.NUMBERVALUE('[1]Rate Sheet'!K$172)</f>
        <v>2604</v>
      </c>
      <c r="L621" s="4">
        <f>$A621*_xlfn.NUMBERVALUE('[1]Rate Sheet'!L$172)</f>
        <v>2387</v>
      </c>
      <c r="M621" s="4">
        <f>$A621*_xlfn.NUMBERVALUE('[1]Rate Sheet'!M$172)</f>
        <v>2901.6</v>
      </c>
      <c r="N621" s="4">
        <f>$A621*_xlfn.NUMBERVALUE('[1]Rate Sheet'!N$172)</f>
        <v>3608.4</v>
      </c>
      <c r="O621" s="4">
        <f>$A621*_xlfn.NUMBERVALUE('[1]Rate Sheet'!O$172)</f>
        <v>2077</v>
      </c>
      <c r="P621" s="4">
        <f>$A621*_xlfn.NUMBERVALUE('[1]Rate Sheet'!P$172)</f>
        <v>2349.8000000000002</v>
      </c>
    </row>
    <row r="622" spans="1:16" x14ac:dyDescent="0.3">
      <c r="A622" s="2">
        <v>621</v>
      </c>
      <c r="B622" s="4">
        <f>$A622*_xlfn.NUMBERVALUE('[1]Rate Sheet'!B$172)</f>
        <v>919.08</v>
      </c>
      <c r="C622" s="4">
        <f>$A622*_xlfn.NUMBERVALUE('[1]Rate Sheet'!C$172)</f>
        <v>962.55000000000007</v>
      </c>
      <c r="D622" s="4">
        <f>$A622*_xlfn.NUMBERVALUE('[1]Rate Sheet'!D$172)</f>
        <v>999.81000000000006</v>
      </c>
      <c r="E622" s="4">
        <f>$A622*_xlfn.NUMBERVALUE('[1]Rate Sheet'!E$172)</f>
        <v>1682.91</v>
      </c>
      <c r="F622" s="4">
        <f>$A622*_xlfn.NUMBERVALUE('[1]Rate Sheet'!F$172)</f>
        <v>3365.82</v>
      </c>
      <c r="G622" s="4">
        <f>$A622*_xlfn.NUMBERVALUE('[1]Rate Sheet'!G$172)</f>
        <v>1720.17</v>
      </c>
      <c r="H622" s="4">
        <f>$A622*_xlfn.NUMBERVALUE('[1]Rate Sheet'!H$172)</f>
        <v>1720.17</v>
      </c>
      <c r="I622" s="4">
        <f>$A622*_xlfn.NUMBERVALUE('[1]Rate Sheet'!I$172)</f>
        <v>2005.83</v>
      </c>
      <c r="J622" s="4">
        <f>$A622*_xlfn.NUMBERVALUE('[1]Rate Sheet'!J$172)</f>
        <v>1540.08</v>
      </c>
      <c r="K622" s="4">
        <f>$A622*_xlfn.NUMBERVALUE('[1]Rate Sheet'!K$172)</f>
        <v>2608.2000000000003</v>
      </c>
      <c r="L622" s="4">
        <f>$A622*_xlfn.NUMBERVALUE('[1]Rate Sheet'!L$172)</f>
        <v>2390.85</v>
      </c>
      <c r="M622" s="4">
        <f>$A622*_xlfn.NUMBERVALUE('[1]Rate Sheet'!M$172)</f>
        <v>2906.2799999999997</v>
      </c>
      <c r="N622" s="4">
        <f>$A622*_xlfn.NUMBERVALUE('[1]Rate Sheet'!N$172)</f>
        <v>3614.2200000000003</v>
      </c>
      <c r="O622" s="4">
        <f>$A622*_xlfn.NUMBERVALUE('[1]Rate Sheet'!O$172)</f>
        <v>2080.35</v>
      </c>
      <c r="P622" s="4">
        <f>$A622*_xlfn.NUMBERVALUE('[1]Rate Sheet'!P$172)</f>
        <v>2353.59</v>
      </c>
    </row>
    <row r="623" spans="1:16" x14ac:dyDescent="0.3">
      <c r="A623" s="2">
        <v>622</v>
      </c>
      <c r="B623" s="4">
        <f>$A623*_xlfn.NUMBERVALUE('[1]Rate Sheet'!B$172)</f>
        <v>920.56</v>
      </c>
      <c r="C623" s="4">
        <f>$A623*_xlfn.NUMBERVALUE('[1]Rate Sheet'!C$172)</f>
        <v>964.1</v>
      </c>
      <c r="D623" s="4">
        <f>$A623*_xlfn.NUMBERVALUE('[1]Rate Sheet'!D$172)</f>
        <v>1001.4200000000001</v>
      </c>
      <c r="E623" s="4">
        <f>$A623*_xlfn.NUMBERVALUE('[1]Rate Sheet'!E$172)</f>
        <v>1685.62</v>
      </c>
      <c r="F623" s="4">
        <f>$A623*_xlfn.NUMBERVALUE('[1]Rate Sheet'!F$172)</f>
        <v>3371.24</v>
      </c>
      <c r="G623" s="4">
        <f>$A623*_xlfn.NUMBERVALUE('[1]Rate Sheet'!G$172)</f>
        <v>1722.94</v>
      </c>
      <c r="H623" s="4">
        <f>$A623*_xlfn.NUMBERVALUE('[1]Rate Sheet'!H$172)</f>
        <v>1722.94</v>
      </c>
      <c r="I623" s="4">
        <f>$A623*_xlfn.NUMBERVALUE('[1]Rate Sheet'!I$172)</f>
        <v>2009.06</v>
      </c>
      <c r="J623" s="4">
        <f>$A623*_xlfn.NUMBERVALUE('[1]Rate Sheet'!J$172)</f>
        <v>1542.56</v>
      </c>
      <c r="K623" s="4">
        <f>$A623*_xlfn.NUMBERVALUE('[1]Rate Sheet'!K$172)</f>
        <v>2612.4</v>
      </c>
      <c r="L623" s="4">
        <f>$A623*_xlfn.NUMBERVALUE('[1]Rate Sheet'!L$172)</f>
        <v>2394.7000000000003</v>
      </c>
      <c r="M623" s="4">
        <f>$A623*_xlfn.NUMBERVALUE('[1]Rate Sheet'!M$172)</f>
        <v>2910.96</v>
      </c>
      <c r="N623" s="4">
        <f>$A623*_xlfn.NUMBERVALUE('[1]Rate Sheet'!N$172)</f>
        <v>3620.04</v>
      </c>
      <c r="O623" s="4">
        <f>$A623*_xlfn.NUMBERVALUE('[1]Rate Sheet'!O$172)</f>
        <v>2083.7000000000003</v>
      </c>
      <c r="P623" s="4">
        <f>$A623*_xlfn.NUMBERVALUE('[1]Rate Sheet'!P$172)</f>
        <v>2357.38</v>
      </c>
    </row>
    <row r="624" spans="1:16" x14ac:dyDescent="0.3">
      <c r="A624" s="2">
        <v>623</v>
      </c>
      <c r="B624" s="4">
        <f>$A624*_xlfn.NUMBERVALUE('[1]Rate Sheet'!B$172)</f>
        <v>922.04</v>
      </c>
      <c r="C624" s="4">
        <f>$A624*_xlfn.NUMBERVALUE('[1]Rate Sheet'!C$172)</f>
        <v>965.65</v>
      </c>
      <c r="D624" s="4">
        <f>$A624*_xlfn.NUMBERVALUE('[1]Rate Sheet'!D$172)</f>
        <v>1003.0300000000001</v>
      </c>
      <c r="E624" s="4">
        <f>$A624*_xlfn.NUMBERVALUE('[1]Rate Sheet'!E$172)</f>
        <v>1688.33</v>
      </c>
      <c r="F624" s="4">
        <f>$A624*_xlfn.NUMBERVALUE('[1]Rate Sheet'!F$172)</f>
        <v>3376.66</v>
      </c>
      <c r="G624" s="4">
        <f>$A624*_xlfn.NUMBERVALUE('[1]Rate Sheet'!G$172)</f>
        <v>1725.71</v>
      </c>
      <c r="H624" s="4">
        <f>$A624*_xlfn.NUMBERVALUE('[1]Rate Sheet'!H$172)</f>
        <v>1725.71</v>
      </c>
      <c r="I624" s="4">
        <f>$A624*_xlfn.NUMBERVALUE('[1]Rate Sheet'!I$172)</f>
        <v>2012.29</v>
      </c>
      <c r="J624" s="4">
        <f>$A624*_xlfn.NUMBERVALUE('[1]Rate Sheet'!J$172)</f>
        <v>1545.04</v>
      </c>
      <c r="K624" s="4">
        <f>$A624*_xlfn.NUMBERVALUE('[1]Rate Sheet'!K$172)</f>
        <v>2616.6</v>
      </c>
      <c r="L624" s="4">
        <f>$A624*_xlfn.NUMBERVALUE('[1]Rate Sheet'!L$172)</f>
        <v>2398.5500000000002</v>
      </c>
      <c r="M624" s="4">
        <f>$A624*_xlfn.NUMBERVALUE('[1]Rate Sheet'!M$172)</f>
        <v>2915.64</v>
      </c>
      <c r="N624" s="4">
        <f>$A624*_xlfn.NUMBERVALUE('[1]Rate Sheet'!N$172)</f>
        <v>3625.86</v>
      </c>
      <c r="O624" s="4">
        <f>$A624*_xlfn.NUMBERVALUE('[1]Rate Sheet'!O$172)</f>
        <v>2087.0500000000002</v>
      </c>
      <c r="P624" s="4">
        <f>$A624*_xlfn.NUMBERVALUE('[1]Rate Sheet'!P$172)</f>
        <v>2361.17</v>
      </c>
    </row>
    <row r="625" spans="1:16" x14ac:dyDescent="0.3">
      <c r="A625" s="2">
        <v>624</v>
      </c>
      <c r="B625" s="4">
        <f>$A625*_xlfn.NUMBERVALUE('[1]Rate Sheet'!B$172)</f>
        <v>923.52</v>
      </c>
      <c r="C625" s="4">
        <f>$A625*_xlfn.NUMBERVALUE('[1]Rate Sheet'!C$172)</f>
        <v>967.2</v>
      </c>
      <c r="D625" s="4">
        <f>$A625*_xlfn.NUMBERVALUE('[1]Rate Sheet'!D$172)</f>
        <v>1004.6400000000001</v>
      </c>
      <c r="E625" s="4">
        <f>$A625*_xlfn.NUMBERVALUE('[1]Rate Sheet'!E$172)</f>
        <v>1691.04</v>
      </c>
      <c r="F625" s="4">
        <f>$A625*_xlfn.NUMBERVALUE('[1]Rate Sheet'!F$172)</f>
        <v>3382.08</v>
      </c>
      <c r="G625" s="4">
        <f>$A625*_xlfn.NUMBERVALUE('[1]Rate Sheet'!G$172)</f>
        <v>1728.48</v>
      </c>
      <c r="H625" s="4">
        <f>$A625*_xlfn.NUMBERVALUE('[1]Rate Sheet'!H$172)</f>
        <v>1728.48</v>
      </c>
      <c r="I625" s="4">
        <f>$A625*_xlfn.NUMBERVALUE('[1]Rate Sheet'!I$172)</f>
        <v>2015.52</v>
      </c>
      <c r="J625" s="4">
        <f>$A625*_xlfn.NUMBERVALUE('[1]Rate Sheet'!J$172)</f>
        <v>1547.52</v>
      </c>
      <c r="K625" s="4">
        <f>$A625*_xlfn.NUMBERVALUE('[1]Rate Sheet'!K$172)</f>
        <v>2620.8000000000002</v>
      </c>
      <c r="L625" s="4">
        <f>$A625*_xlfn.NUMBERVALUE('[1]Rate Sheet'!L$172)</f>
        <v>2402.4</v>
      </c>
      <c r="M625" s="4">
        <f>$A625*_xlfn.NUMBERVALUE('[1]Rate Sheet'!M$172)</f>
        <v>2920.3199999999997</v>
      </c>
      <c r="N625" s="4">
        <f>$A625*_xlfn.NUMBERVALUE('[1]Rate Sheet'!N$172)</f>
        <v>3631.6800000000003</v>
      </c>
      <c r="O625" s="4">
        <f>$A625*_xlfn.NUMBERVALUE('[1]Rate Sheet'!O$172)</f>
        <v>2090.4</v>
      </c>
      <c r="P625" s="4">
        <f>$A625*_xlfn.NUMBERVALUE('[1]Rate Sheet'!P$172)</f>
        <v>2364.96</v>
      </c>
    </row>
    <row r="626" spans="1:16" x14ac:dyDescent="0.3">
      <c r="A626" s="2">
        <v>625</v>
      </c>
      <c r="B626" s="4">
        <f>$A626*_xlfn.NUMBERVALUE('[1]Rate Sheet'!B$172)</f>
        <v>925</v>
      </c>
      <c r="C626" s="4">
        <f>$A626*_xlfn.NUMBERVALUE('[1]Rate Sheet'!C$172)</f>
        <v>968.75</v>
      </c>
      <c r="D626" s="4">
        <f>$A626*_xlfn.NUMBERVALUE('[1]Rate Sheet'!D$172)</f>
        <v>1006.2500000000001</v>
      </c>
      <c r="E626" s="4">
        <f>$A626*_xlfn.NUMBERVALUE('[1]Rate Sheet'!E$172)</f>
        <v>1693.75</v>
      </c>
      <c r="F626" s="4">
        <f>$A626*_xlfn.NUMBERVALUE('[1]Rate Sheet'!F$172)</f>
        <v>3387.5</v>
      </c>
      <c r="G626" s="4">
        <f>$A626*_xlfn.NUMBERVALUE('[1]Rate Sheet'!G$172)</f>
        <v>1731.25</v>
      </c>
      <c r="H626" s="4">
        <f>$A626*_xlfn.NUMBERVALUE('[1]Rate Sheet'!H$172)</f>
        <v>1731.25</v>
      </c>
      <c r="I626" s="4">
        <f>$A626*_xlfn.NUMBERVALUE('[1]Rate Sheet'!I$172)</f>
        <v>2018.75</v>
      </c>
      <c r="J626" s="4">
        <f>$A626*_xlfn.NUMBERVALUE('[1]Rate Sheet'!J$172)</f>
        <v>1550</v>
      </c>
      <c r="K626" s="4">
        <f>$A626*_xlfn.NUMBERVALUE('[1]Rate Sheet'!K$172)</f>
        <v>2625</v>
      </c>
      <c r="L626" s="4">
        <f>$A626*_xlfn.NUMBERVALUE('[1]Rate Sheet'!L$172)</f>
        <v>2406.25</v>
      </c>
      <c r="M626" s="4">
        <f>$A626*_xlfn.NUMBERVALUE('[1]Rate Sheet'!M$172)</f>
        <v>2925</v>
      </c>
      <c r="N626" s="4">
        <f>$A626*_xlfn.NUMBERVALUE('[1]Rate Sheet'!N$172)</f>
        <v>3637.5</v>
      </c>
      <c r="O626" s="4">
        <f>$A626*_xlfn.NUMBERVALUE('[1]Rate Sheet'!O$172)</f>
        <v>2093.75</v>
      </c>
      <c r="P626" s="4">
        <f>$A626*_xlfn.NUMBERVALUE('[1]Rate Sheet'!P$172)</f>
        <v>2368.75</v>
      </c>
    </row>
    <row r="627" spans="1:16" x14ac:dyDescent="0.3">
      <c r="A627" s="2">
        <v>626</v>
      </c>
      <c r="B627" s="4">
        <f>$A627*_xlfn.NUMBERVALUE('[1]Rate Sheet'!B$172)</f>
        <v>926.48</v>
      </c>
      <c r="C627" s="4">
        <f>$A627*_xlfn.NUMBERVALUE('[1]Rate Sheet'!C$172)</f>
        <v>970.30000000000007</v>
      </c>
      <c r="D627" s="4">
        <f>$A627*_xlfn.NUMBERVALUE('[1]Rate Sheet'!D$172)</f>
        <v>1007.86</v>
      </c>
      <c r="E627" s="4">
        <f>$A627*_xlfn.NUMBERVALUE('[1]Rate Sheet'!E$172)</f>
        <v>1696.46</v>
      </c>
      <c r="F627" s="4">
        <f>$A627*_xlfn.NUMBERVALUE('[1]Rate Sheet'!F$172)</f>
        <v>3392.92</v>
      </c>
      <c r="G627" s="4">
        <f>$A627*_xlfn.NUMBERVALUE('[1]Rate Sheet'!G$172)</f>
        <v>1734.02</v>
      </c>
      <c r="H627" s="4">
        <f>$A627*_xlfn.NUMBERVALUE('[1]Rate Sheet'!H$172)</f>
        <v>1734.02</v>
      </c>
      <c r="I627" s="4">
        <f>$A627*_xlfn.NUMBERVALUE('[1]Rate Sheet'!I$172)</f>
        <v>2021.98</v>
      </c>
      <c r="J627" s="4">
        <f>$A627*_xlfn.NUMBERVALUE('[1]Rate Sheet'!J$172)</f>
        <v>1552.48</v>
      </c>
      <c r="K627" s="4">
        <f>$A627*_xlfn.NUMBERVALUE('[1]Rate Sheet'!K$172)</f>
        <v>2629.2000000000003</v>
      </c>
      <c r="L627" s="4">
        <f>$A627*_xlfn.NUMBERVALUE('[1]Rate Sheet'!L$172)</f>
        <v>2410.1</v>
      </c>
      <c r="M627" s="4">
        <f>$A627*_xlfn.NUMBERVALUE('[1]Rate Sheet'!M$172)</f>
        <v>2929.68</v>
      </c>
      <c r="N627" s="4">
        <f>$A627*_xlfn.NUMBERVALUE('[1]Rate Sheet'!N$172)</f>
        <v>3643.32</v>
      </c>
      <c r="O627" s="4">
        <f>$A627*_xlfn.NUMBERVALUE('[1]Rate Sheet'!O$172)</f>
        <v>2097.1</v>
      </c>
      <c r="P627" s="4">
        <f>$A627*_xlfn.NUMBERVALUE('[1]Rate Sheet'!P$172)</f>
        <v>2372.54</v>
      </c>
    </row>
    <row r="628" spans="1:16" x14ac:dyDescent="0.3">
      <c r="A628" s="2">
        <v>627</v>
      </c>
      <c r="B628" s="4">
        <f>$A628*_xlfn.NUMBERVALUE('[1]Rate Sheet'!B$172)</f>
        <v>927.96</v>
      </c>
      <c r="C628" s="4">
        <f>$A628*_xlfn.NUMBERVALUE('[1]Rate Sheet'!C$172)</f>
        <v>971.85</v>
      </c>
      <c r="D628" s="4">
        <f>$A628*_xlfn.NUMBERVALUE('[1]Rate Sheet'!D$172)</f>
        <v>1009.47</v>
      </c>
      <c r="E628" s="4">
        <f>$A628*_xlfn.NUMBERVALUE('[1]Rate Sheet'!E$172)</f>
        <v>1699.17</v>
      </c>
      <c r="F628" s="4">
        <f>$A628*_xlfn.NUMBERVALUE('[1]Rate Sheet'!F$172)</f>
        <v>3398.34</v>
      </c>
      <c r="G628" s="4">
        <f>$A628*_xlfn.NUMBERVALUE('[1]Rate Sheet'!G$172)</f>
        <v>1736.79</v>
      </c>
      <c r="H628" s="4">
        <f>$A628*_xlfn.NUMBERVALUE('[1]Rate Sheet'!H$172)</f>
        <v>1736.79</v>
      </c>
      <c r="I628" s="4">
        <f>$A628*_xlfn.NUMBERVALUE('[1]Rate Sheet'!I$172)</f>
        <v>2025.21</v>
      </c>
      <c r="J628" s="4">
        <f>$A628*_xlfn.NUMBERVALUE('[1]Rate Sheet'!J$172)</f>
        <v>1554.96</v>
      </c>
      <c r="K628" s="4">
        <f>$A628*_xlfn.NUMBERVALUE('[1]Rate Sheet'!K$172)</f>
        <v>2633.4</v>
      </c>
      <c r="L628" s="4">
        <f>$A628*_xlfn.NUMBERVALUE('[1]Rate Sheet'!L$172)</f>
        <v>2413.9500000000003</v>
      </c>
      <c r="M628" s="4">
        <f>$A628*_xlfn.NUMBERVALUE('[1]Rate Sheet'!M$172)</f>
        <v>2934.3599999999997</v>
      </c>
      <c r="N628" s="4">
        <f>$A628*_xlfn.NUMBERVALUE('[1]Rate Sheet'!N$172)</f>
        <v>3649.1400000000003</v>
      </c>
      <c r="O628" s="4">
        <f>$A628*_xlfn.NUMBERVALUE('[1]Rate Sheet'!O$172)</f>
        <v>2100.4500000000003</v>
      </c>
      <c r="P628" s="4">
        <f>$A628*_xlfn.NUMBERVALUE('[1]Rate Sheet'!P$172)</f>
        <v>2376.33</v>
      </c>
    </row>
    <row r="629" spans="1:16" x14ac:dyDescent="0.3">
      <c r="A629" s="2">
        <v>628</v>
      </c>
      <c r="B629" s="4">
        <f>$A629*_xlfn.NUMBERVALUE('[1]Rate Sheet'!B$172)</f>
        <v>929.43999999999994</v>
      </c>
      <c r="C629" s="4">
        <f>$A629*_xlfn.NUMBERVALUE('[1]Rate Sheet'!C$172)</f>
        <v>973.4</v>
      </c>
      <c r="D629" s="4">
        <f>$A629*_xlfn.NUMBERVALUE('[1]Rate Sheet'!D$172)</f>
        <v>1011.08</v>
      </c>
      <c r="E629" s="4">
        <f>$A629*_xlfn.NUMBERVALUE('[1]Rate Sheet'!E$172)</f>
        <v>1701.8799999999999</v>
      </c>
      <c r="F629" s="4">
        <f>$A629*_xlfn.NUMBERVALUE('[1]Rate Sheet'!F$172)</f>
        <v>3403.7599999999998</v>
      </c>
      <c r="G629" s="4">
        <f>$A629*_xlfn.NUMBERVALUE('[1]Rate Sheet'!G$172)</f>
        <v>1739.56</v>
      </c>
      <c r="H629" s="4">
        <f>$A629*_xlfn.NUMBERVALUE('[1]Rate Sheet'!H$172)</f>
        <v>1739.56</v>
      </c>
      <c r="I629" s="4">
        <f>$A629*_xlfn.NUMBERVALUE('[1]Rate Sheet'!I$172)</f>
        <v>2028.44</v>
      </c>
      <c r="J629" s="4">
        <f>$A629*_xlfn.NUMBERVALUE('[1]Rate Sheet'!J$172)</f>
        <v>1557.44</v>
      </c>
      <c r="K629" s="4">
        <f>$A629*_xlfn.NUMBERVALUE('[1]Rate Sheet'!K$172)</f>
        <v>2637.6</v>
      </c>
      <c r="L629" s="4">
        <f>$A629*_xlfn.NUMBERVALUE('[1]Rate Sheet'!L$172)</f>
        <v>2417.8000000000002</v>
      </c>
      <c r="M629" s="4">
        <f>$A629*_xlfn.NUMBERVALUE('[1]Rate Sheet'!M$172)</f>
        <v>2939.04</v>
      </c>
      <c r="N629" s="4">
        <f>$A629*_xlfn.NUMBERVALUE('[1]Rate Sheet'!N$172)</f>
        <v>3654.96</v>
      </c>
      <c r="O629" s="4">
        <f>$A629*_xlfn.NUMBERVALUE('[1]Rate Sheet'!O$172)</f>
        <v>2103.8000000000002</v>
      </c>
      <c r="P629" s="4">
        <f>$A629*_xlfn.NUMBERVALUE('[1]Rate Sheet'!P$172)</f>
        <v>2380.12</v>
      </c>
    </row>
    <row r="630" spans="1:16" x14ac:dyDescent="0.3">
      <c r="A630" s="2">
        <v>629</v>
      </c>
      <c r="B630" s="4">
        <f>$A630*_xlfn.NUMBERVALUE('[1]Rate Sheet'!B$172)</f>
        <v>930.92</v>
      </c>
      <c r="C630" s="4">
        <f>$A630*_xlfn.NUMBERVALUE('[1]Rate Sheet'!C$172)</f>
        <v>974.95</v>
      </c>
      <c r="D630" s="4">
        <f>$A630*_xlfn.NUMBERVALUE('[1]Rate Sheet'!D$172)</f>
        <v>1012.69</v>
      </c>
      <c r="E630" s="4">
        <f>$A630*_xlfn.NUMBERVALUE('[1]Rate Sheet'!E$172)</f>
        <v>1704.59</v>
      </c>
      <c r="F630" s="4">
        <f>$A630*_xlfn.NUMBERVALUE('[1]Rate Sheet'!F$172)</f>
        <v>3409.18</v>
      </c>
      <c r="G630" s="4">
        <f>$A630*_xlfn.NUMBERVALUE('[1]Rate Sheet'!G$172)</f>
        <v>1742.33</v>
      </c>
      <c r="H630" s="4">
        <f>$A630*_xlfn.NUMBERVALUE('[1]Rate Sheet'!H$172)</f>
        <v>1742.33</v>
      </c>
      <c r="I630" s="4">
        <f>$A630*_xlfn.NUMBERVALUE('[1]Rate Sheet'!I$172)</f>
        <v>2031.67</v>
      </c>
      <c r="J630" s="4">
        <f>$A630*_xlfn.NUMBERVALUE('[1]Rate Sheet'!J$172)</f>
        <v>1559.92</v>
      </c>
      <c r="K630" s="4">
        <f>$A630*_xlfn.NUMBERVALUE('[1]Rate Sheet'!K$172)</f>
        <v>2641.8</v>
      </c>
      <c r="L630" s="4">
        <f>$A630*_xlfn.NUMBERVALUE('[1]Rate Sheet'!L$172)</f>
        <v>2421.65</v>
      </c>
      <c r="M630" s="4">
        <f>$A630*_xlfn.NUMBERVALUE('[1]Rate Sheet'!M$172)</f>
        <v>2943.72</v>
      </c>
      <c r="N630" s="4">
        <f>$A630*_xlfn.NUMBERVALUE('[1]Rate Sheet'!N$172)</f>
        <v>3660.78</v>
      </c>
      <c r="O630" s="4">
        <f>$A630*_xlfn.NUMBERVALUE('[1]Rate Sheet'!O$172)</f>
        <v>2107.15</v>
      </c>
      <c r="P630" s="4">
        <f>$A630*_xlfn.NUMBERVALUE('[1]Rate Sheet'!P$172)</f>
        <v>2383.91</v>
      </c>
    </row>
    <row r="631" spans="1:16" x14ac:dyDescent="0.3">
      <c r="A631" s="2">
        <v>630</v>
      </c>
      <c r="B631" s="4">
        <f>$A631*_xlfn.NUMBERVALUE('[1]Rate Sheet'!B$172)</f>
        <v>932.4</v>
      </c>
      <c r="C631" s="4">
        <f>$A631*_xlfn.NUMBERVALUE('[1]Rate Sheet'!C$172)</f>
        <v>976.5</v>
      </c>
      <c r="D631" s="4">
        <f>$A631*_xlfn.NUMBERVALUE('[1]Rate Sheet'!D$172)</f>
        <v>1014.3000000000001</v>
      </c>
      <c r="E631" s="4">
        <f>$A631*_xlfn.NUMBERVALUE('[1]Rate Sheet'!E$172)</f>
        <v>1707.3</v>
      </c>
      <c r="F631" s="4">
        <f>$A631*_xlfn.NUMBERVALUE('[1]Rate Sheet'!F$172)</f>
        <v>3414.6</v>
      </c>
      <c r="G631" s="4">
        <f>$A631*_xlfn.NUMBERVALUE('[1]Rate Sheet'!G$172)</f>
        <v>1745.1</v>
      </c>
      <c r="H631" s="4">
        <f>$A631*_xlfn.NUMBERVALUE('[1]Rate Sheet'!H$172)</f>
        <v>1745.1</v>
      </c>
      <c r="I631" s="4">
        <f>$A631*_xlfn.NUMBERVALUE('[1]Rate Sheet'!I$172)</f>
        <v>2034.9</v>
      </c>
      <c r="J631" s="4">
        <f>$A631*_xlfn.NUMBERVALUE('[1]Rate Sheet'!J$172)</f>
        <v>1562.4</v>
      </c>
      <c r="K631" s="4">
        <f>$A631*_xlfn.NUMBERVALUE('[1]Rate Sheet'!K$172)</f>
        <v>2646</v>
      </c>
      <c r="L631" s="4">
        <f>$A631*_xlfn.NUMBERVALUE('[1]Rate Sheet'!L$172)</f>
        <v>2425.5</v>
      </c>
      <c r="M631" s="4">
        <f>$A631*_xlfn.NUMBERVALUE('[1]Rate Sheet'!M$172)</f>
        <v>2948.3999999999996</v>
      </c>
      <c r="N631" s="4">
        <f>$A631*_xlfn.NUMBERVALUE('[1]Rate Sheet'!N$172)</f>
        <v>3666.6000000000004</v>
      </c>
      <c r="O631" s="4">
        <f>$A631*_xlfn.NUMBERVALUE('[1]Rate Sheet'!O$172)</f>
        <v>2110.5</v>
      </c>
      <c r="P631" s="4">
        <f>$A631*_xlfn.NUMBERVALUE('[1]Rate Sheet'!P$172)</f>
        <v>2387.6999999999998</v>
      </c>
    </row>
    <row r="632" spans="1:16" x14ac:dyDescent="0.3">
      <c r="A632" s="2">
        <v>631</v>
      </c>
      <c r="B632" s="4">
        <f>$A632*_xlfn.NUMBERVALUE('[1]Rate Sheet'!B$172)</f>
        <v>933.88</v>
      </c>
      <c r="C632" s="4">
        <f>$A632*_xlfn.NUMBERVALUE('[1]Rate Sheet'!C$172)</f>
        <v>978.05000000000007</v>
      </c>
      <c r="D632" s="4">
        <f>$A632*_xlfn.NUMBERVALUE('[1]Rate Sheet'!D$172)</f>
        <v>1015.9100000000001</v>
      </c>
      <c r="E632" s="4">
        <f>$A632*_xlfn.NUMBERVALUE('[1]Rate Sheet'!E$172)</f>
        <v>1710.01</v>
      </c>
      <c r="F632" s="4">
        <f>$A632*_xlfn.NUMBERVALUE('[1]Rate Sheet'!F$172)</f>
        <v>3420.02</v>
      </c>
      <c r="G632" s="4">
        <f>$A632*_xlfn.NUMBERVALUE('[1]Rate Sheet'!G$172)</f>
        <v>1747.8700000000001</v>
      </c>
      <c r="H632" s="4">
        <f>$A632*_xlfn.NUMBERVALUE('[1]Rate Sheet'!H$172)</f>
        <v>1747.8700000000001</v>
      </c>
      <c r="I632" s="4">
        <f>$A632*_xlfn.NUMBERVALUE('[1]Rate Sheet'!I$172)</f>
        <v>2038.1299999999999</v>
      </c>
      <c r="J632" s="4">
        <f>$A632*_xlfn.NUMBERVALUE('[1]Rate Sheet'!J$172)</f>
        <v>1564.8799999999999</v>
      </c>
      <c r="K632" s="4">
        <f>$A632*_xlfn.NUMBERVALUE('[1]Rate Sheet'!K$172)</f>
        <v>2650.2000000000003</v>
      </c>
      <c r="L632" s="4">
        <f>$A632*_xlfn.NUMBERVALUE('[1]Rate Sheet'!L$172)</f>
        <v>2429.35</v>
      </c>
      <c r="M632" s="4">
        <f>$A632*_xlfn.NUMBERVALUE('[1]Rate Sheet'!M$172)</f>
        <v>2953.08</v>
      </c>
      <c r="N632" s="4">
        <f>$A632*_xlfn.NUMBERVALUE('[1]Rate Sheet'!N$172)</f>
        <v>3672.42</v>
      </c>
      <c r="O632" s="4">
        <f>$A632*_xlfn.NUMBERVALUE('[1]Rate Sheet'!O$172)</f>
        <v>2113.85</v>
      </c>
      <c r="P632" s="4">
        <f>$A632*_xlfn.NUMBERVALUE('[1]Rate Sheet'!P$172)</f>
        <v>2391.4900000000002</v>
      </c>
    </row>
    <row r="633" spans="1:16" x14ac:dyDescent="0.3">
      <c r="A633" s="2">
        <v>632</v>
      </c>
      <c r="B633" s="4">
        <f>$A633*_xlfn.NUMBERVALUE('[1]Rate Sheet'!B$172)</f>
        <v>935.36</v>
      </c>
      <c r="C633" s="4">
        <f>$A633*_xlfn.NUMBERVALUE('[1]Rate Sheet'!C$172)</f>
        <v>979.6</v>
      </c>
      <c r="D633" s="4">
        <f>$A633*_xlfn.NUMBERVALUE('[1]Rate Sheet'!D$172)</f>
        <v>1017.5200000000001</v>
      </c>
      <c r="E633" s="4">
        <f>$A633*_xlfn.NUMBERVALUE('[1]Rate Sheet'!E$172)</f>
        <v>1712.72</v>
      </c>
      <c r="F633" s="4">
        <f>$A633*_xlfn.NUMBERVALUE('[1]Rate Sheet'!F$172)</f>
        <v>3425.44</v>
      </c>
      <c r="G633" s="4">
        <f>$A633*_xlfn.NUMBERVALUE('[1]Rate Sheet'!G$172)</f>
        <v>1750.64</v>
      </c>
      <c r="H633" s="4">
        <f>$A633*_xlfn.NUMBERVALUE('[1]Rate Sheet'!H$172)</f>
        <v>1750.64</v>
      </c>
      <c r="I633" s="4">
        <f>$A633*_xlfn.NUMBERVALUE('[1]Rate Sheet'!I$172)</f>
        <v>2041.36</v>
      </c>
      <c r="J633" s="4">
        <f>$A633*_xlfn.NUMBERVALUE('[1]Rate Sheet'!J$172)</f>
        <v>1567.36</v>
      </c>
      <c r="K633" s="4">
        <f>$A633*_xlfn.NUMBERVALUE('[1]Rate Sheet'!K$172)</f>
        <v>2654.4</v>
      </c>
      <c r="L633" s="4">
        <f>$A633*_xlfn.NUMBERVALUE('[1]Rate Sheet'!L$172)</f>
        <v>2433.2000000000003</v>
      </c>
      <c r="M633" s="4">
        <f>$A633*_xlfn.NUMBERVALUE('[1]Rate Sheet'!M$172)</f>
        <v>2957.7599999999998</v>
      </c>
      <c r="N633" s="4">
        <f>$A633*_xlfn.NUMBERVALUE('[1]Rate Sheet'!N$172)</f>
        <v>3678.2400000000002</v>
      </c>
      <c r="O633" s="4">
        <f>$A633*_xlfn.NUMBERVALUE('[1]Rate Sheet'!O$172)</f>
        <v>2117.2000000000003</v>
      </c>
      <c r="P633" s="4">
        <f>$A633*_xlfn.NUMBERVALUE('[1]Rate Sheet'!P$172)</f>
        <v>2395.2800000000002</v>
      </c>
    </row>
    <row r="634" spans="1:16" x14ac:dyDescent="0.3">
      <c r="A634" s="2">
        <v>633</v>
      </c>
      <c r="B634" s="4">
        <f>$A634*_xlfn.NUMBERVALUE('[1]Rate Sheet'!B$172)</f>
        <v>936.84</v>
      </c>
      <c r="C634" s="4">
        <f>$A634*_xlfn.NUMBERVALUE('[1]Rate Sheet'!C$172)</f>
        <v>981.15</v>
      </c>
      <c r="D634" s="4">
        <f>$A634*_xlfn.NUMBERVALUE('[1]Rate Sheet'!D$172)</f>
        <v>1019.1300000000001</v>
      </c>
      <c r="E634" s="4">
        <f>$A634*_xlfn.NUMBERVALUE('[1]Rate Sheet'!E$172)</f>
        <v>1715.43</v>
      </c>
      <c r="F634" s="4">
        <f>$A634*_xlfn.NUMBERVALUE('[1]Rate Sheet'!F$172)</f>
        <v>3430.86</v>
      </c>
      <c r="G634" s="4">
        <f>$A634*_xlfn.NUMBERVALUE('[1]Rate Sheet'!G$172)</f>
        <v>1753.41</v>
      </c>
      <c r="H634" s="4">
        <f>$A634*_xlfn.NUMBERVALUE('[1]Rate Sheet'!H$172)</f>
        <v>1753.41</v>
      </c>
      <c r="I634" s="4">
        <f>$A634*_xlfn.NUMBERVALUE('[1]Rate Sheet'!I$172)</f>
        <v>2044.59</v>
      </c>
      <c r="J634" s="4">
        <f>$A634*_xlfn.NUMBERVALUE('[1]Rate Sheet'!J$172)</f>
        <v>1569.84</v>
      </c>
      <c r="K634" s="4">
        <f>$A634*_xlfn.NUMBERVALUE('[1]Rate Sheet'!K$172)</f>
        <v>2658.6</v>
      </c>
      <c r="L634" s="4">
        <f>$A634*_xlfn.NUMBERVALUE('[1]Rate Sheet'!L$172)</f>
        <v>2437.0500000000002</v>
      </c>
      <c r="M634" s="4">
        <f>$A634*_xlfn.NUMBERVALUE('[1]Rate Sheet'!M$172)</f>
        <v>2962.4399999999996</v>
      </c>
      <c r="N634" s="4">
        <f>$A634*_xlfn.NUMBERVALUE('[1]Rate Sheet'!N$172)</f>
        <v>3684.0600000000004</v>
      </c>
      <c r="O634" s="4">
        <f>$A634*_xlfn.NUMBERVALUE('[1]Rate Sheet'!O$172)</f>
        <v>2120.5500000000002</v>
      </c>
      <c r="P634" s="4">
        <f>$A634*_xlfn.NUMBERVALUE('[1]Rate Sheet'!P$172)</f>
        <v>2399.0700000000002</v>
      </c>
    </row>
    <row r="635" spans="1:16" x14ac:dyDescent="0.3">
      <c r="A635" s="2">
        <v>634</v>
      </c>
      <c r="B635" s="4">
        <f>$A635*_xlfn.NUMBERVALUE('[1]Rate Sheet'!B$172)</f>
        <v>938.31999999999994</v>
      </c>
      <c r="C635" s="4">
        <f>$A635*_xlfn.NUMBERVALUE('[1]Rate Sheet'!C$172)</f>
        <v>982.7</v>
      </c>
      <c r="D635" s="4">
        <f>$A635*_xlfn.NUMBERVALUE('[1]Rate Sheet'!D$172)</f>
        <v>1020.74</v>
      </c>
      <c r="E635" s="4">
        <f>$A635*_xlfn.NUMBERVALUE('[1]Rate Sheet'!E$172)</f>
        <v>1718.1399999999999</v>
      </c>
      <c r="F635" s="4">
        <f>$A635*_xlfn.NUMBERVALUE('[1]Rate Sheet'!F$172)</f>
        <v>3436.2799999999997</v>
      </c>
      <c r="G635" s="4">
        <f>$A635*_xlfn.NUMBERVALUE('[1]Rate Sheet'!G$172)</f>
        <v>1756.18</v>
      </c>
      <c r="H635" s="4">
        <f>$A635*_xlfn.NUMBERVALUE('[1]Rate Sheet'!H$172)</f>
        <v>1756.18</v>
      </c>
      <c r="I635" s="4">
        <f>$A635*_xlfn.NUMBERVALUE('[1]Rate Sheet'!I$172)</f>
        <v>2047.82</v>
      </c>
      <c r="J635" s="4">
        <f>$A635*_xlfn.NUMBERVALUE('[1]Rate Sheet'!J$172)</f>
        <v>1572.32</v>
      </c>
      <c r="K635" s="4">
        <f>$A635*_xlfn.NUMBERVALUE('[1]Rate Sheet'!K$172)</f>
        <v>2662.8</v>
      </c>
      <c r="L635" s="4">
        <f>$A635*_xlfn.NUMBERVALUE('[1]Rate Sheet'!L$172)</f>
        <v>2440.9</v>
      </c>
      <c r="M635" s="4">
        <f>$A635*_xlfn.NUMBERVALUE('[1]Rate Sheet'!M$172)</f>
        <v>2967.12</v>
      </c>
      <c r="N635" s="4">
        <f>$A635*_xlfn.NUMBERVALUE('[1]Rate Sheet'!N$172)</f>
        <v>3689.88</v>
      </c>
      <c r="O635" s="4">
        <f>$A635*_xlfn.NUMBERVALUE('[1]Rate Sheet'!O$172)</f>
        <v>2123.9</v>
      </c>
      <c r="P635" s="4">
        <f>$A635*_xlfn.NUMBERVALUE('[1]Rate Sheet'!P$172)</f>
        <v>2402.86</v>
      </c>
    </row>
    <row r="636" spans="1:16" x14ac:dyDescent="0.3">
      <c r="A636" s="2">
        <v>635</v>
      </c>
      <c r="B636" s="4">
        <f>$A636*_xlfn.NUMBERVALUE('[1]Rate Sheet'!B$172)</f>
        <v>939.8</v>
      </c>
      <c r="C636" s="4">
        <f>$A636*_xlfn.NUMBERVALUE('[1]Rate Sheet'!C$172)</f>
        <v>984.25</v>
      </c>
      <c r="D636" s="4">
        <f>$A636*_xlfn.NUMBERVALUE('[1]Rate Sheet'!D$172)</f>
        <v>1022.35</v>
      </c>
      <c r="E636" s="4">
        <f>$A636*_xlfn.NUMBERVALUE('[1]Rate Sheet'!E$172)</f>
        <v>1720.85</v>
      </c>
      <c r="F636" s="4">
        <f>$A636*_xlfn.NUMBERVALUE('[1]Rate Sheet'!F$172)</f>
        <v>3441.7</v>
      </c>
      <c r="G636" s="4">
        <f>$A636*_xlfn.NUMBERVALUE('[1]Rate Sheet'!G$172)</f>
        <v>1758.95</v>
      </c>
      <c r="H636" s="4">
        <f>$A636*_xlfn.NUMBERVALUE('[1]Rate Sheet'!H$172)</f>
        <v>1758.95</v>
      </c>
      <c r="I636" s="4">
        <f>$A636*_xlfn.NUMBERVALUE('[1]Rate Sheet'!I$172)</f>
        <v>2051.0500000000002</v>
      </c>
      <c r="J636" s="4">
        <f>$A636*_xlfn.NUMBERVALUE('[1]Rate Sheet'!J$172)</f>
        <v>1574.8</v>
      </c>
      <c r="K636" s="4">
        <f>$A636*_xlfn.NUMBERVALUE('[1]Rate Sheet'!K$172)</f>
        <v>2667</v>
      </c>
      <c r="L636" s="4">
        <f>$A636*_xlfn.NUMBERVALUE('[1]Rate Sheet'!L$172)</f>
        <v>2444.75</v>
      </c>
      <c r="M636" s="4">
        <f>$A636*_xlfn.NUMBERVALUE('[1]Rate Sheet'!M$172)</f>
        <v>2971.7999999999997</v>
      </c>
      <c r="N636" s="4">
        <f>$A636*_xlfn.NUMBERVALUE('[1]Rate Sheet'!N$172)</f>
        <v>3695.7000000000003</v>
      </c>
      <c r="O636" s="4">
        <f>$A636*_xlfn.NUMBERVALUE('[1]Rate Sheet'!O$172)</f>
        <v>2127.25</v>
      </c>
      <c r="P636" s="4">
        <f>$A636*_xlfn.NUMBERVALUE('[1]Rate Sheet'!P$172)</f>
        <v>2406.65</v>
      </c>
    </row>
    <row r="637" spans="1:16" x14ac:dyDescent="0.3">
      <c r="A637" s="2">
        <v>636</v>
      </c>
      <c r="B637" s="4">
        <f>$A637*_xlfn.NUMBERVALUE('[1]Rate Sheet'!B$172)</f>
        <v>941.28</v>
      </c>
      <c r="C637" s="4">
        <f>$A637*_xlfn.NUMBERVALUE('[1]Rate Sheet'!C$172)</f>
        <v>985.80000000000007</v>
      </c>
      <c r="D637" s="4">
        <f>$A637*_xlfn.NUMBERVALUE('[1]Rate Sheet'!D$172)</f>
        <v>1023.96</v>
      </c>
      <c r="E637" s="4">
        <f>$A637*_xlfn.NUMBERVALUE('[1]Rate Sheet'!E$172)</f>
        <v>1723.56</v>
      </c>
      <c r="F637" s="4">
        <f>$A637*_xlfn.NUMBERVALUE('[1]Rate Sheet'!F$172)</f>
        <v>3447.12</v>
      </c>
      <c r="G637" s="4">
        <f>$A637*_xlfn.NUMBERVALUE('[1]Rate Sheet'!G$172)</f>
        <v>1761.72</v>
      </c>
      <c r="H637" s="4">
        <f>$A637*_xlfn.NUMBERVALUE('[1]Rate Sheet'!H$172)</f>
        <v>1761.72</v>
      </c>
      <c r="I637" s="4">
        <f>$A637*_xlfn.NUMBERVALUE('[1]Rate Sheet'!I$172)</f>
        <v>2054.2800000000002</v>
      </c>
      <c r="J637" s="4">
        <f>$A637*_xlfn.NUMBERVALUE('[1]Rate Sheet'!J$172)</f>
        <v>1577.28</v>
      </c>
      <c r="K637" s="4">
        <f>$A637*_xlfn.NUMBERVALUE('[1]Rate Sheet'!K$172)</f>
        <v>2671.2000000000003</v>
      </c>
      <c r="L637" s="4">
        <f>$A637*_xlfn.NUMBERVALUE('[1]Rate Sheet'!L$172)</f>
        <v>2448.6</v>
      </c>
      <c r="M637" s="4">
        <f>$A637*_xlfn.NUMBERVALUE('[1]Rate Sheet'!M$172)</f>
        <v>2976.48</v>
      </c>
      <c r="N637" s="4">
        <f>$A637*_xlfn.NUMBERVALUE('[1]Rate Sheet'!N$172)</f>
        <v>3701.52</v>
      </c>
      <c r="O637" s="4">
        <f>$A637*_xlfn.NUMBERVALUE('[1]Rate Sheet'!O$172)</f>
        <v>2130.6</v>
      </c>
      <c r="P637" s="4">
        <f>$A637*_xlfn.NUMBERVALUE('[1]Rate Sheet'!P$172)</f>
        <v>2410.44</v>
      </c>
    </row>
    <row r="638" spans="1:16" x14ac:dyDescent="0.3">
      <c r="A638" s="2">
        <v>637</v>
      </c>
      <c r="B638" s="4">
        <f>$A638*_xlfn.NUMBERVALUE('[1]Rate Sheet'!B$172)</f>
        <v>942.76</v>
      </c>
      <c r="C638" s="4">
        <f>$A638*_xlfn.NUMBERVALUE('[1]Rate Sheet'!C$172)</f>
        <v>987.35</v>
      </c>
      <c r="D638" s="4">
        <f>$A638*_xlfn.NUMBERVALUE('[1]Rate Sheet'!D$172)</f>
        <v>1025.5700000000002</v>
      </c>
      <c r="E638" s="4">
        <f>$A638*_xlfn.NUMBERVALUE('[1]Rate Sheet'!E$172)</f>
        <v>1726.27</v>
      </c>
      <c r="F638" s="4">
        <f>$A638*_xlfn.NUMBERVALUE('[1]Rate Sheet'!F$172)</f>
        <v>3452.54</v>
      </c>
      <c r="G638" s="4">
        <f>$A638*_xlfn.NUMBERVALUE('[1]Rate Sheet'!G$172)</f>
        <v>1764.49</v>
      </c>
      <c r="H638" s="4">
        <f>$A638*_xlfn.NUMBERVALUE('[1]Rate Sheet'!H$172)</f>
        <v>1764.49</v>
      </c>
      <c r="I638" s="4">
        <f>$A638*_xlfn.NUMBERVALUE('[1]Rate Sheet'!I$172)</f>
        <v>2057.5099999999998</v>
      </c>
      <c r="J638" s="4">
        <f>$A638*_xlfn.NUMBERVALUE('[1]Rate Sheet'!J$172)</f>
        <v>1579.76</v>
      </c>
      <c r="K638" s="4">
        <f>$A638*_xlfn.NUMBERVALUE('[1]Rate Sheet'!K$172)</f>
        <v>2675.4</v>
      </c>
      <c r="L638" s="4">
        <f>$A638*_xlfn.NUMBERVALUE('[1]Rate Sheet'!L$172)</f>
        <v>2452.4500000000003</v>
      </c>
      <c r="M638" s="4">
        <f>$A638*_xlfn.NUMBERVALUE('[1]Rate Sheet'!M$172)</f>
        <v>2981.16</v>
      </c>
      <c r="N638" s="4">
        <f>$A638*_xlfn.NUMBERVALUE('[1]Rate Sheet'!N$172)</f>
        <v>3707.34</v>
      </c>
      <c r="O638" s="4">
        <f>$A638*_xlfn.NUMBERVALUE('[1]Rate Sheet'!O$172)</f>
        <v>2133.9500000000003</v>
      </c>
      <c r="P638" s="4">
        <f>$A638*_xlfn.NUMBERVALUE('[1]Rate Sheet'!P$172)</f>
        <v>2414.23</v>
      </c>
    </row>
    <row r="639" spans="1:16" x14ac:dyDescent="0.3">
      <c r="A639" s="2">
        <v>638</v>
      </c>
      <c r="B639" s="4">
        <f>$A639*_xlfn.NUMBERVALUE('[1]Rate Sheet'!B$172)</f>
        <v>944.24</v>
      </c>
      <c r="C639" s="4">
        <f>$A639*_xlfn.NUMBERVALUE('[1]Rate Sheet'!C$172)</f>
        <v>988.9</v>
      </c>
      <c r="D639" s="4">
        <f>$A639*_xlfn.NUMBERVALUE('[1]Rate Sheet'!D$172)</f>
        <v>1027.18</v>
      </c>
      <c r="E639" s="4">
        <f>$A639*_xlfn.NUMBERVALUE('[1]Rate Sheet'!E$172)</f>
        <v>1728.98</v>
      </c>
      <c r="F639" s="4">
        <f>$A639*_xlfn.NUMBERVALUE('[1]Rate Sheet'!F$172)</f>
        <v>3457.96</v>
      </c>
      <c r="G639" s="4">
        <f>$A639*_xlfn.NUMBERVALUE('[1]Rate Sheet'!G$172)</f>
        <v>1767.26</v>
      </c>
      <c r="H639" s="4">
        <f>$A639*_xlfn.NUMBERVALUE('[1]Rate Sheet'!H$172)</f>
        <v>1767.26</v>
      </c>
      <c r="I639" s="4">
        <f>$A639*_xlfn.NUMBERVALUE('[1]Rate Sheet'!I$172)</f>
        <v>2060.7399999999998</v>
      </c>
      <c r="J639" s="4">
        <f>$A639*_xlfn.NUMBERVALUE('[1]Rate Sheet'!J$172)</f>
        <v>1582.24</v>
      </c>
      <c r="K639" s="4">
        <f>$A639*_xlfn.NUMBERVALUE('[1]Rate Sheet'!K$172)</f>
        <v>2679.6</v>
      </c>
      <c r="L639" s="4">
        <f>$A639*_xlfn.NUMBERVALUE('[1]Rate Sheet'!L$172)</f>
        <v>2456.3000000000002</v>
      </c>
      <c r="M639" s="4">
        <f>$A639*_xlfn.NUMBERVALUE('[1]Rate Sheet'!M$172)</f>
        <v>2985.8399999999997</v>
      </c>
      <c r="N639" s="4">
        <f>$A639*_xlfn.NUMBERVALUE('[1]Rate Sheet'!N$172)</f>
        <v>3713.1600000000003</v>
      </c>
      <c r="O639" s="4">
        <f>$A639*_xlfn.NUMBERVALUE('[1]Rate Sheet'!O$172)</f>
        <v>2137.3000000000002</v>
      </c>
      <c r="P639" s="4">
        <f>$A639*_xlfn.NUMBERVALUE('[1]Rate Sheet'!P$172)</f>
        <v>2418.02</v>
      </c>
    </row>
    <row r="640" spans="1:16" x14ac:dyDescent="0.3">
      <c r="A640" s="2">
        <v>639</v>
      </c>
      <c r="B640" s="4">
        <f>$A640*_xlfn.NUMBERVALUE('[1]Rate Sheet'!B$172)</f>
        <v>945.72</v>
      </c>
      <c r="C640" s="4">
        <f>$A640*_xlfn.NUMBERVALUE('[1]Rate Sheet'!C$172)</f>
        <v>990.45</v>
      </c>
      <c r="D640" s="4">
        <f>$A640*_xlfn.NUMBERVALUE('[1]Rate Sheet'!D$172)</f>
        <v>1028.79</v>
      </c>
      <c r="E640" s="4">
        <f>$A640*_xlfn.NUMBERVALUE('[1]Rate Sheet'!E$172)</f>
        <v>1731.69</v>
      </c>
      <c r="F640" s="4">
        <f>$A640*_xlfn.NUMBERVALUE('[1]Rate Sheet'!F$172)</f>
        <v>3463.38</v>
      </c>
      <c r="G640" s="4">
        <f>$A640*_xlfn.NUMBERVALUE('[1]Rate Sheet'!G$172)</f>
        <v>1770.03</v>
      </c>
      <c r="H640" s="4">
        <f>$A640*_xlfn.NUMBERVALUE('[1]Rate Sheet'!H$172)</f>
        <v>1770.03</v>
      </c>
      <c r="I640" s="4">
        <f>$A640*_xlfn.NUMBERVALUE('[1]Rate Sheet'!I$172)</f>
        <v>2063.9699999999998</v>
      </c>
      <c r="J640" s="4">
        <f>$A640*_xlfn.NUMBERVALUE('[1]Rate Sheet'!J$172)</f>
        <v>1584.72</v>
      </c>
      <c r="K640" s="4">
        <f>$A640*_xlfn.NUMBERVALUE('[1]Rate Sheet'!K$172)</f>
        <v>2683.8</v>
      </c>
      <c r="L640" s="4">
        <f>$A640*_xlfn.NUMBERVALUE('[1]Rate Sheet'!L$172)</f>
        <v>2460.15</v>
      </c>
      <c r="M640" s="4">
        <f>$A640*_xlfn.NUMBERVALUE('[1]Rate Sheet'!M$172)</f>
        <v>2990.52</v>
      </c>
      <c r="N640" s="4">
        <f>$A640*_xlfn.NUMBERVALUE('[1]Rate Sheet'!N$172)</f>
        <v>3718.98</v>
      </c>
      <c r="O640" s="4">
        <f>$A640*_xlfn.NUMBERVALUE('[1]Rate Sheet'!O$172)</f>
        <v>2140.65</v>
      </c>
      <c r="P640" s="4">
        <f>$A640*_xlfn.NUMBERVALUE('[1]Rate Sheet'!P$172)</f>
        <v>2421.81</v>
      </c>
    </row>
    <row r="641" spans="1:16" x14ac:dyDescent="0.3">
      <c r="A641" s="2">
        <v>640</v>
      </c>
      <c r="B641" s="4">
        <f>$A641*_xlfn.NUMBERVALUE('[1]Rate Sheet'!B$172)</f>
        <v>947.2</v>
      </c>
      <c r="C641" s="4">
        <f>$A641*_xlfn.NUMBERVALUE('[1]Rate Sheet'!C$172)</f>
        <v>992</v>
      </c>
      <c r="D641" s="4">
        <f>$A641*_xlfn.NUMBERVALUE('[1]Rate Sheet'!D$172)</f>
        <v>1030.4000000000001</v>
      </c>
      <c r="E641" s="4">
        <f>$A641*_xlfn.NUMBERVALUE('[1]Rate Sheet'!E$172)</f>
        <v>1734.4</v>
      </c>
      <c r="F641" s="4">
        <f>$A641*_xlfn.NUMBERVALUE('[1]Rate Sheet'!F$172)</f>
        <v>3468.8</v>
      </c>
      <c r="G641" s="4">
        <f>$A641*_xlfn.NUMBERVALUE('[1]Rate Sheet'!G$172)</f>
        <v>1772.8</v>
      </c>
      <c r="H641" s="4">
        <f>$A641*_xlfn.NUMBERVALUE('[1]Rate Sheet'!H$172)</f>
        <v>1772.8</v>
      </c>
      <c r="I641" s="4">
        <f>$A641*_xlfn.NUMBERVALUE('[1]Rate Sheet'!I$172)</f>
        <v>2067.1999999999998</v>
      </c>
      <c r="J641" s="4">
        <f>$A641*_xlfn.NUMBERVALUE('[1]Rate Sheet'!J$172)</f>
        <v>1587.2</v>
      </c>
      <c r="K641" s="4">
        <f>$A641*_xlfn.NUMBERVALUE('[1]Rate Sheet'!K$172)</f>
        <v>2688</v>
      </c>
      <c r="L641" s="4">
        <f>$A641*_xlfn.NUMBERVALUE('[1]Rate Sheet'!L$172)</f>
        <v>2464</v>
      </c>
      <c r="M641" s="4">
        <f>$A641*_xlfn.NUMBERVALUE('[1]Rate Sheet'!M$172)</f>
        <v>2995.2</v>
      </c>
      <c r="N641" s="4">
        <f>$A641*_xlfn.NUMBERVALUE('[1]Rate Sheet'!N$172)</f>
        <v>3724.8</v>
      </c>
      <c r="O641" s="4">
        <f>$A641*_xlfn.NUMBERVALUE('[1]Rate Sheet'!O$172)</f>
        <v>2144</v>
      </c>
      <c r="P641" s="4">
        <f>$A641*_xlfn.NUMBERVALUE('[1]Rate Sheet'!P$172)</f>
        <v>2425.6</v>
      </c>
    </row>
    <row r="642" spans="1:16" x14ac:dyDescent="0.3">
      <c r="A642" s="2">
        <v>641</v>
      </c>
      <c r="B642" s="4">
        <f>$A642*_xlfn.NUMBERVALUE('[1]Rate Sheet'!B$172)</f>
        <v>948.68</v>
      </c>
      <c r="C642" s="4">
        <f>$A642*_xlfn.NUMBERVALUE('[1]Rate Sheet'!C$172)</f>
        <v>993.55000000000007</v>
      </c>
      <c r="D642" s="4">
        <f>$A642*_xlfn.NUMBERVALUE('[1]Rate Sheet'!D$172)</f>
        <v>1032.01</v>
      </c>
      <c r="E642" s="4">
        <f>$A642*_xlfn.NUMBERVALUE('[1]Rate Sheet'!E$172)</f>
        <v>1737.11</v>
      </c>
      <c r="F642" s="4">
        <f>$A642*_xlfn.NUMBERVALUE('[1]Rate Sheet'!F$172)</f>
        <v>3474.22</v>
      </c>
      <c r="G642" s="4">
        <f>$A642*_xlfn.NUMBERVALUE('[1]Rate Sheet'!G$172)</f>
        <v>1775.57</v>
      </c>
      <c r="H642" s="4">
        <f>$A642*_xlfn.NUMBERVALUE('[1]Rate Sheet'!H$172)</f>
        <v>1775.57</v>
      </c>
      <c r="I642" s="4">
        <f>$A642*_xlfn.NUMBERVALUE('[1]Rate Sheet'!I$172)</f>
        <v>2070.4299999999998</v>
      </c>
      <c r="J642" s="4">
        <f>$A642*_xlfn.NUMBERVALUE('[1]Rate Sheet'!J$172)</f>
        <v>1589.68</v>
      </c>
      <c r="K642" s="4">
        <f>$A642*_xlfn.NUMBERVALUE('[1]Rate Sheet'!K$172)</f>
        <v>2692.2000000000003</v>
      </c>
      <c r="L642" s="4">
        <f>$A642*_xlfn.NUMBERVALUE('[1]Rate Sheet'!L$172)</f>
        <v>2467.85</v>
      </c>
      <c r="M642" s="4">
        <f>$A642*_xlfn.NUMBERVALUE('[1]Rate Sheet'!M$172)</f>
        <v>2999.8799999999997</v>
      </c>
      <c r="N642" s="4">
        <f>$A642*_xlfn.NUMBERVALUE('[1]Rate Sheet'!N$172)</f>
        <v>3730.6200000000003</v>
      </c>
      <c r="O642" s="4">
        <f>$A642*_xlfn.NUMBERVALUE('[1]Rate Sheet'!O$172)</f>
        <v>2147.35</v>
      </c>
      <c r="P642" s="4">
        <f>$A642*_xlfn.NUMBERVALUE('[1]Rate Sheet'!P$172)</f>
        <v>2429.39</v>
      </c>
    </row>
    <row r="643" spans="1:16" x14ac:dyDescent="0.3">
      <c r="A643" s="2">
        <v>642</v>
      </c>
      <c r="B643" s="4">
        <f>$A643*_xlfn.NUMBERVALUE('[1]Rate Sheet'!B$172)</f>
        <v>950.16</v>
      </c>
      <c r="C643" s="4">
        <f>$A643*_xlfn.NUMBERVALUE('[1]Rate Sheet'!C$172)</f>
        <v>995.1</v>
      </c>
      <c r="D643" s="4">
        <f>$A643*_xlfn.NUMBERVALUE('[1]Rate Sheet'!D$172)</f>
        <v>1033.6200000000001</v>
      </c>
      <c r="E643" s="4">
        <f>$A643*_xlfn.NUMBERVALUE('[1]Rate Sheet'!E$172)</f>
        <v>1739.82</v>
      </c>
      <c r="F643" s="4">
        <f>$A643*_xlfn.NUMBERVALUE('[1]Rate Sheet'!F$172)</f>
        <v>3479.64</v>
      </c>
      <c r="G643" s="4">
        <f>$A643*_xlfn.NUMBERVALUE('[1]Rate Sheet'!G$172)</f>
        <v>1778.34</v>
      </c>
      <c r="H643" s="4">
        <f>$A643*_xlfn.NUMBERVALUE('[1]Rate Sheet'!H$172)</f>
        <v>1778.34</v>
      </c>
      <c r="I643" s="4">
        <f>$A643*_xlfn.NUMBERVALUE('[1]Rate Sheet'!I$172)</f>
        <v>2073.66</v>
      </c>
      <c r="J643" s="4">
        <f>$A643*_xlfn.NUMBERVALUE('[1]Rate Sheet'!J$172)</f>
        <v>1592.16</v>
      </c>
      <c r="K643" s="4">
        <f>$A643*_xlfn.NUMBERVALUE('[1]Rate Sheet'!K$172)</f>
        <v>2696.4</v>
      </c>
      <c r="L643" s="4">
        <f>$A643*_xlfn.NUMBERVALUE('[1]Rate Sheet'!L$172)</f>
        <v>2471.7000000000003</v>
      </c>
      <c r="M643" s="4">
        <f>$A643*_xlfn.NUMBERVALUE('[1]Rate Sheet'!M$172)</f>
        <v>3004.56</v>
      </c>
      <c r="N643" s="4">
        <f>$A643*_xlfn.NUMBERVALUE('[1]Rate Sheet'!N$172)</f>
        <v>3736.44</v>
      </c>
      <c r="O643" s="4">
        <f>$A643*_xlfn.NUMBERVALUE('[1]Rate Sheet'!O$172)</f>
        <v>2150.7000000000003</v>
      </c>
      <c r="P643" s="4">
        <f>$A643*_xlfn.NUMBERVALUE('[1]Rate Sheet'!P$172)</f>
        <v>2433.1799999999998</v>
      </c>
    </row>
    <row r="644" spans="1:16" x14ac:dyDescent="0.3">
      <c r="A644" s="2">
        <v>643</v>
      </c>
      <c r="B644" s="4">
        <f>$A644*_xlfn.NUMBERVALUE('[1]Rate Sheet'!B$172)</f>
        <v>951.64</v>
      </c>
      <c r="C644" s="4">
        <f>$A644*_xlfn.NUMBERVALUE('[1]Rate Sheet'!C$172)</f>
        <v>996.65</v>
      </c>
      <c r="D644" s="4">
        <f>$A644*_xlfn.NUMBERVALUE('[1]Rate Sheet'!D$172)</f>
        <v>1035.23</v>
      </c>
      <c r="E644" s="4">
        <f>$A644*_xlfn.NUMBERVALUE('[1]Rate Sheet'!E$172)</f>
        <v>1742.53</v>
      </c>
      <c r="F644" s="4">
        <f>$A644*_xlfn.NUMBERVALUE('[1]Rate Sheet'!F$172)</f>
        <v>3485.06</v>
      </c>
      <c r="G644" s="4">
        <f>$A644*_xlfn.NUMBERVALUE('[1]Rate Sheet'!G$172)</f>
        <v>1781.11</v>
      </c>
      <c r="H644" s="4">
        <f>$A644*_xlfn.NUMBERVALUE('[1]Rate Sheet'!H$172)</f>
        <v>1781.11</v>
      </c>
      <c r="I644" s="4">
        <f>$A644*_xlfn.NUMBERVALUE('[1]Rate Sheet'!I$172)</f>
        <v>2076.89</v>
      </c>
      <c r="J644" s="4">
        <f>$A644*_xlfn.NUMBERVALUE('[1]Rate Sheet'!J$172)</f>
        <v>1594.64</v>
      </c>
      <c r="K644" s="4">
        <f>$A644*_xlfn.NUMBERVALUE('[1]Rate Sheet'!K$172)</f>
        <v>2700.6</v>
      </c>
      <c r="L644" s="4">
        <f>$A644*_xlfn.NUMBERVALUE('[1]Rate Sheet'!L$172)</f>
        <v>2475.5500000000002</v>
      </c>
      <c r="M644" s="4">
        <f>$A644*_xlfn.NUMBERVALUE('[1]Rate Sheet'!M$172)</f>
        <v>3009.24</v>
      </c>
      <c r="N644" s="4">
        <f>$A644*_xlfn.NUMBERVALUE('[1]Rate Sheet'!N$172)</f>
        <v>3742.26</v>
      </c>
      <c r="O644" s="4">
        <f>$A644*_xlfn.NUMBERVALUE('[1]Rate Sheet'!O$172)</f>
        <v>2154.0500000000002</v>
      </c>
      <c r="P644" s="4">
        <f>$A644*_xlfn.NUMBERVALUE('[1]Rate Sheet'!P$172)</f>
        <v>2436.9699999999998</v>
      </c>
    </row>
    <row r="645" spans="1:16" x14ac:dyDescent="0.3">
      <c r="A645" s="2">
        <v>644</v>
      </c>
      <c r="B645" s="4">
        <f>$A645*_xlfn.NUMBERVALUE('[1]Rate Sheet'!B$172)</f>
        <v>953.12</v>
      </c>
      <c r="C645" s="4">
        <f>$A645*_xlfn.NUMBERVALUE('[1]Rate Sheet'!C$172)</f>
        <v>998.2</v>
      </c>
      <c r="D645" s="4">
        <f>$A645*_xlfn.NUMBERVALUE('[1]Rate Sheet'!D$172)</f>
        <v>1036.8400000000001</v>
      </c>
      <c r="E645" s="4">
        <f>$A645*_xlfn.NUMBERVALUE('[1]Rate Sheet'!E$172)</f>
        <v>1745.24</v>
      </c>
      <c r="F645" s="4">
        <f>$A645*_xlfn.NUMBERVALUE('[1]Rate Sheet'!F$172)</f>
        <v>3490.48</v>
      </c>
      <c r="G645" s="4">
        <f>$A645*_xlfn.NUMBERVALUE('[1]Rate Sheet'!G$172)</f>
        <v>1783.88</v>
      </c>
      <c r="H645" s="4">
        <f>$A645*_xlfn.NUMBERVALUE('[1]Rate Sheet'!H$172)</f>
        <v>1783.88</v>
      </c>
      <c r="I645" s="4">
        <f>$A645*_xlfn.NUMBERVALUE('[1]Rate Sheet'!I$172)</f>
        <v>2080.12</v>
      </c>
      <c r="J645" s="4">
        <f>$A645*_xlfn.NUMBERVALUE('[1]Rate Sheet'!J$172)</f>
        <v>1597.12</v>
      </c>
      <c r="K645" s="4">
        <f>$A645*_xlfn.NUMBERVALUE('[1]Rate Sheet'!K$172)</f>
        <v>2704.8</v>
      </c>
      <c r="L645" s="4">
        <f>$A645*_xlfn.NUMBERVALUE('[1]Rate Sheet'!L$172)</f>
        <v>2479.4</v>
      </c>
      <c r="M645" s="4">
        <f>$A645*_xlfn.NUMBERVALUE('[1]Rate Sheet'!M$172)</f>
        <v>3013.9199999999996</v>
      </c>
      <c r="N645" s="4">
        <f>$A645*_xlfn.NUMBERVALUE('[1]Rate Sheet'!N$172)</f>
        <v>3748.0800000000004</v>
      </c>
      <c r="O645" s="4">
        <f>$A645*_xlfn.NUMBERVALUE('[1]Rate Sheet'!O$172)</f>
        <v>2157.4</v>
      </c>
      <c r="P645" s="4">
        <f>$A645*_xlfn.NUMBERVALUE('[1]Rate Sheet'!P$172)</f>
        <v>2440.7600000000002</v>
      </c>
    </row>
    <row r="646" spans="1:16" x14ac:dyDescent="0.3">
      <c r="A646" s="2">
        <v>645</v>
      </c>
      <c r="B646" s="4">
        <f>$A646*_xlfn.NUMBERVALUE('[1]Rate Sheet'!B$172)</f>
        <v>954.6</v>
      </c>
      <c r="C646" s="4">
        <f>$A646*_xlfn.NUMBERVALUE('[1]Rate Sheet'!C$172)</f>
        <v>999.75</v>
      </c>
      <c r="D646" s="4">
        <f>$A646*_xlfn.NUMBERVALUE('[1]Rate Sheet'!D$172)</f>
        <v>1038.45</v>
      </c>
      <c r="E646" s="4">
        <f>$A646*_xlfn.NUMBERVALUE('[1]Rate Sheet'!E$172)</f>
        <v>1747.95</v>
      </c>
      <c r="F646" s="4">
        <f>$A646*_xlfn.NUMBERVALUE('[1]Rate Sheet'!F$172)</f>
        <v>3495.9</v>
      </c>
      <c r="G646" s="4">
        <f>$A646*_xlfn.NUMBERVALUE('[1]Rate Sheet'!G$172)</f>
        <v>1786.65</v>
      </c>
      <c r="H646" s="4">
        <f>$A646*_xlfn.NUMBERVALUE('[1]Rate Sheet'!H$172)</f>
        <v>1786.65</v>
      </c>
      <c r="I646" s="4">
        <f>$A646*_xlfn.NUMBERVALUE('[1]Rate Sheet'!I$172)</f>
        <v>2083.35</v>
      </c>
      <c r="J646" s="4">
        <f>$A646*_xlfn.NUMBERVALUE('[1]Rate Sheet'!J$172)</f>
        <v>1599.6</v>
      </c>
      <c r="K646" s="4">
        <f>$A646*_xlfn.NUMBERVALUE('[1]Rate Sheet'!K$172)</f>
        <v>2709</v>
      </c>
      <c r="L646" s="4">
        <f>$A646*_xlfn.NUMBERVALUE('[1]Rate Sheet'!L$172)</f>
        <v>2483.25</v>
      </c>
      <c r="M646" s="4">
        <f>$A646*_xlfn.NUMBERVALUE('[1]Rate Sheet'!M$172)</f>
        <v>3018.6</v>
      </c>
      <c r="N646" s="4">
        <f>$A646*_xlfn.NUMBERVALUE('[1]Rate Sheet'!N$172)</f>
        <v>3753.9</v>
      </c>
      <c r="O646" s="4">
        <f>$A646*_xlfn.NUMBERVALUE('[1]Rate Sheet'!O$172)</f>
        <v>2160.75</v>
      </c>
      <c r="P646" s="4">
        <f>$A646*_xlfn.NUMBERVALUE('[1]Rate Sheet'!P$172)</f>
        <v>2444.5500000000002</v>
      </c>
    </row>
    <row r="647" spans="1:16" x14ac:dyDescent="0.3">
      <c r="A647" s="2">
        <v>646</v>
      </c>
      <c r="B647" s="4">
        <f>$A647*_xlfn.NUMBERVALUE('[1]Rate Sheet'!B$172)</f>
        <v>956.08</v>
      </c>
      <c r="C647" s="4">
        <f>$A647*_xlfn.NUMBERVALUE('[1]Rate Sheet'!C$172)</f>
        <v>1001.3000000000001</v>
      </c>
      <c r="D647" s="4">
        <f>$A647*_xlfn.NUMBERVALUE('[1]Rate Sheet'!D$172)</f>
        <v>1040.0600000000002</v>
      </c>
      <c r="E647" s="4">
        <f>$A647*_xlfn.NUMBERVALUE('[1]Rate Sheet'!E$172)</f>
        <v>1750.66</v>
      </c>
      <c r="F647" s="4">
        <f>$A647*_xlfn.NUMBERVALUE('[1]Rate Sheet'!F$172)</f>
        <v>3501.32</v>
      </c>
      <c r="G647" s="4">
        <f>$A647*_xlfn.NUMBERVALUE('[1]Rate Sheet'!G$172)</f>
        <v>1789.42</v>
      </c>
      <c r="H647" s="4">
        <f>$A647*_xlfn.NUMBERVALUE('[1]Rate Sheet'!H$172)</f>
        <v>1789.42</v>
      </c>
      <c r="I647" s="4">
        <f>$A647*_xlfn.NUMBERVALUE('[1]Rate Sheet'!I$172)</f>
        <v>2086.58</v>
      </c>
      <c r="J647" s="4">
        <f>$A647*_xlfn.NUMBERVALUE('[1]Rate Sheet'!J$172)</f>
        <v>1602.08</v>
      </c>
      <c r="K647" s="4">
        <f>$A647*_xlfn.NUMBERVALUE('[1]Rate Sheet'!K$172)</f>
        <v>2713.2000000000003</v>
      </c>
      <c r="L647" s="4">
        <f>$A647*_xlfn.NUMBERVALUE('[1]Rate Sheet'!L$172)</f>
        <v>2487.1</v>
      </c>
      <c r="M647" s="4">
        <f>$A647*_xlfn.NUMBERVALUE('[1]Rate Sheet'!M$172)</f>
        <v>3023.2799999999997</v>
      </c>
      <c r="N647" s="4">
        <f>$A647*_xlfn.NUMBERVALUE('[1]Rate Sheet'!N$172)</f>
        <v>3759.7200000000003</v>
      </c>
      <c r="O647" s="4">
        <f>$A647*_xlfn.NUMBERVALUE('[1]Rate Sheet'!O$172)</f>
        <v>2164.1</v>
      </c>
      <c r="P647" s="4">
        <f>$A647*_xlfn.NUMBERVALUE('[1]Rate Sheet'!P$172)</f>
        <v>2448.34</v>
      </c>
    </row>
    <row r="648" spans="1:16" x14ac:dyDescent="0.3">
      <c r="A648" s="2">
        <v>647</v>
      </c>
      <c r="B648" s="4">
        <f>$A648*_xlfn.NUMBERVALUE('[1]Rate Sheet'!B$172)</f>
        <v>957.56</v>
      </c>
      <c r="C648" s="4">
        <f>$A648*_xlfn.NUMBERVALUE('[1]Rate Sheet'!C$172)</f>
        <v>1002.85</v>
      </c>
      <c r="D648" s="4">
        <f>$A648*_xlfn.NUMBERVALUE('[1]Rate Sheet'!D$172)</f>
        <v>1041.67</v>
      </c>
      <c r="E648" s="4">
        <f>$A648*_xlfn.NUMBERVALUE('[1]Rate Sheet'!E$172)</f>
        <v>1753.37</v>
      </c>
      <c r="F648" s="4">
        <f>$A648*_xlfn.NUMBERVALUE('[1]Rate Sheet'!F$172)</f>
        <v>3506.74</v>
      </c>
      <c r="G648" s="4">
        <f>$A648*_xlfn.NUMBERVALUE('[1]Rate Sheet'!G$172)</f>
        <v>1792.19</v>
      </c>
      <c r="H648" s="4">
        <f>$A648*_xlfn.NUMBERVALUE('[1]Rate Sheet'!H$172)</f>
        <v>1792.19</v>
      </c>
      <c r="I648" s="4">
        <f>$A648*_xlfn.NUMBERVALUE('[1]Rate Sheet'!I$172)</f>
        <v>2089.81</v>
      </c>
      <c r="J648" s="4">
        <f>$A648*_xlfn.NUMBERVALUE('[1]Rate Sheet'!J$172)</f>
        <v>1604.56</v>
      </c>
      <c r="K648" s="4">
        <f>$A648*_xlfn.NUMBERVALUE('[1]Rate Sheet'!K$172)</f>
        <v>2717.4</v>
      </c>
      <c r="L648" s="4">
        <f>$A648*_xlfn.NUMBERVALUE('[1]Rate Sheet'!L$172)</f>
        <v>2490.9500000000003</v>
      </c>
      <c r="M648" s="4">
        <f>$A648*_xlfn.NUMBERVALUE('[1]Rate Sheet'!M$172)</f>
        <v>3027.96</v>
      </c>
      <c r="N648" s="4">
        <f>$A648*_xlfn.NUMBERVALUE('[1]Rate Sheet'!N$172)</f>
        <v>3765.54</v>
      </c>
      <c r="O648" s="4">
        <f>$A648*_xlfn.NUMBERVALUE('[1]Rate Sheet'!O$172)</f>
        <v>2167.4500000000003</v>
      </c>
      <c r="P648" s="4">
        <f>$A648*_xlfn.NUMBERVALUE('[1]Rate Sheet'!P$172)</f>
        <v>2452.13</v>
      </c>
    </row>
    <row r="649" spans="1:16" x14ac:dyDescent="0.3">
      <c r="A649" s="2">
        <v>648</v>
      </c>
      <c r="B649" s="4">
        <f>$A649*_xlfn.NUMBERVALUE('[1]Rate Sheet'!B$172)</f>
        <v>959.04</v>
      </c>
      <c r="C649" s="4">
        <f>$A649*_xlfn.NUMBERVALUE('[1]Rate Sheet'!C$172)</f>
        <v>1004.4</v>
      </c>
      <c r="D649" s="4">
        <f>$A649*_xlfn.NUMBERVALUE('[1]Rate Sheet'!D$172)</f>
        <v>1043.28</v>
      </c>
      <c r="E649" s="4">
        <f>$A649*_xlfn.NUMBERVALUE('[1]Rate Sheet'!E$172)</f>
        <v>1756.08</v>
      </c>
      <c r="F649" s="4">
        <f>$A649*_xlfn.NUMBERVALUE('[1]Rate Sheet'!F$172)</f>
        <v>3512.16</v>
      </c>
      <c r="G649" s="4">
        <f>$A649*_xlfn.NUMBERVALUE('[1]Rate Sheet'!G$172)</f>
        <v>1794.96</v>
      </c>
      <c r="H649" s="4">
        <f>$A649*_xlfn.NUMBERVALUE('[1]Rate Sheet'!H$172)</f>
        <v>1794.96</v>
      </c>
      <c r="I649" s="4">
        <f>$A649*_xlfn.NUMBERVALUE('[1]Rate Sheet'!I$172)</f>
        <v>2093.04</v>
      </c>
      <c r="J649" s="4">
        <f>$A649*_xlfn.NUMBERVALUE('[1]Rate Sheet'!J$172)</f>
        <v>1607.04</v>
      </c>
      <c r="K649" s="4">
        <f>$A649*_xlfn.NUMBERVALUE('[1]Rate Sheet'!K$172)</f>
        <v>2721.6</v>
      </c>
      <c r="L649" s="4">
        <f>$A649*_xlfn.NUMBERVALUE('[1]Rate Sheet'!L$172)</f>
        <v>2494.8000000000002</v>
      </c>
      <c r="M649" s="4">
        <f>$A649*_xlfn.NUMBERVALUE('[1]Rate Sheet'!M$172)</f>
        <v>3032.64</v>
      </c>
      <c r="N649" s="4">
        <f>$A649*_xlfn.NUMBERVALUE('[1]Rate Sheet'!N$172)</f>
        <v>3771.36</v>
      </c>
      <c r="O649" s="4">
        <f>$A649*_xlfn.NUMBERVALUE('[1]Rate Sheet'!O$172)</f>
        <v>2170.8000000000002</v>
      </c>
      <c r="P649" s="4">
        <f>$A649*_xlfn.NUMBERVALUE('[1]Rate Sheet'!P$172)</f>
        <v>2455.92</v>
      </c>
    </row>
    <row r="650" spans="1:16" x14ac:dyDescent="0.3">
      <c r="A650" s="2">
        <v>649</v>
      </c>
      <c r="B650" s="4">
        <f>$A650*_xlfn.NUMBERVALUE('[1]Rate Sheet'!B$172)</f>
        <v>960.52</v>
      </c>
      <c r="C650" s="4">
        <f>$A650*_xlfn.NUMBERVALUE('[1]Rate Sheet'!C$172)</f>
        <v>1005.95</v>
      </c>
      <c r="D650" s="4">
        <f>$A650*_xlfn.NUMBERVALUE('[1]Rate Sheet'!D$172)</f>
        <v>1044.8900000000001</v>
      </c>
      <c r="E650" s="4">
        <f>$A650*_xlfn.NUMBERVALUE('[1]Rate Sheet'!E$172)</f>
        <v>1758.79</v>
      </c>
      <c r="F650" s="4">
        <f>$A650*_xlfn.NUMBERVALUE('[1]Rate Sheet'!F$172)</f>
        <v>3517.58</v>
      </c>
      <c r="G650" s="4">
        <f>$A650*_xlfn.NUMBERVALUE('[1]Rate Sheet'!G$172)</f>
        <v>1797.73</v>
      </c>
      <c r="H650" s="4">
        <f>$A650*_xlfn.NUMBERVALUE('[1]Rate Sheet'!H$172)</f>
        <v>1797.73</v>
      </c>
      <c r="I650" s="4">
        <f>$A650*_xlfn.NUMBERVALUE('[1]Rate Sheet'!I$172)</f>
        <v>2096.27</v>
      </c>
      <c r="J650" s="4">
        <f>$A650*_xlfn.NUMBERVALUE('[1]Rate Sheet'!J$172)</f>
        <v>1609.52</v>
      </c>
      <c r="K650" s="4">
        <f>$A650*_xlfn.NUMBERVALUE('[1]Rate Sheet'!K$172)</f>
        <v>2725.8</v>
      </c>
      <c r="L650" s="4">
        <f>$A650*_xlfn.NUMBERVALUE('[1]Rate Sheet'!L$172)</f>
        <v>2498.65</v>
      </c>
      <c r="M650" s="4">
        <f>$A650*_xlfn.NUMBERVALUE('[1]Rate Sheet'!M$172)</f>
        <v>3037.3199999999997</v>
      </c>
      <c r="N650" s="4">
        <f>$A650*_xlfn.NUMBERVALUE('[1]Rate Sheet'!N$172)</f>
        <v>3777.1800000000003</v>
      </c>
      <c r="O650" s="4">
        <f>$A650*_xlfn.NUMBERVALUE('[1]Rate Sheet'!O$172)</f>
        <v>2174.15</v>
      </c>
      <c r="P650" s="4">
        <f>$A650*_xlfn.NUMBERVALUE('[1]Rate Sheet'!P$172)</f>
        <v>2459.71</v>
      </c>
    </row>
    <row r="651" spans="1:16" x14ac:dyDescent="0.3">
      <c r="A651" s="2">
        <v>650</v>
      </c>
      <c r="B651" s="4">
        <f>$A651*_xlfn.NUMBERVALUE('[1]Rate Sheet'!B$172)</f>
        <v>962</v>
      </c>
      <c r="C651" s="4">
        <f>$A651*_xlfn.NUMBERVALUE('[1]Rate Sheet'!C$172)</f>
        <v>1007.5</v>
      </c>
      <c r="D651" s="4">
        <f>$A651*_xlfn.NUMBERVALUE('[1]Rate Sheet'!D$172)</f>
        <v>1046.5</v>
      </c>
      <c r="E651" s="4">
        <f>$A651*_xlfn.NUMBERVALUE('[1]Rate Sheet'!E$172)</f>
        <v>1761.5</v>
      </c>
      <c r="F651" s="4">
        <f>$A651*_xlfn.NUMBERVALUE('[1]Rate Sheet'!F$172)</f>
        <v>3523</v>
      </c>
      <c r="G651" s="4">
        <f>$A651*_xlfn.NUMBERVALUE('[1]Rate Sheet'!G$172)</f>
        <v>1800.5</v>
      </c>
      <c r="H651" s="4">
        <f>$A651*_xlfn.NUMBERVALUE('[1]Rate Sheet'!H$172)</f>
        <v>1800.5</v>
      </c>
      <c r="I651" s="4">
        <f>$A651*_xlfn.NUMBERVALUE('[1]Rate Sheet'!I$172)</f>
        <v>2099.5</v>
      </c>
      <c r="J651" s="4">
        <f>$A651*_xlfn.NUMBERVALUE('[1]Rate Sheet'!J$172)</f>
        <v>1612</v>
      </c>
      <c r="K651" s="4">
        <f>$A651*_xlfn.NUMBERVALUE('[1]Rate Sheet'!K$172)</f>
        <v>2730</v>
      </c>
      <c r="L651" s="4">
        <f>$A651*_xlfn.NUMBERVALUE('[1]Rate Sheet'!L$172)</f>
        <v>2502.5</v>
      </c>
      <c r="M651" s="4">
        <f>$A651*_xlfn.NUMBERVALUE('[1]Rate Sheet'!M$172)</f>
        <v>3042</v>
      </c>
      <c r="N651" s="4">
        <f>$A651*_xlfn.NUMBERVALUE('[1]Rate Sheet'!N$172)</f>
        <v>3783</v>
      </c>
      <c r="O651" s="4">
        <f>$A651*_xlfn.NUMBERVALUE('[1]Rate Sheet'!O$172)</f>
        <v>2177.5</v>
      </c>
      <c r="P651" s="4">
        <f>$A651*_xlfn.NUMBERVALUE('[1]Rate Sheet'!P$172)</f>
        <v>2463.5</v>
      </c>
    </row>
    <row r="652" spans="1:16" x14ac:dyDescent="0.3">
      <c r="A652" s="2">
        <v>651</v>
      </c>
      <c r="B652" s="4">
        <f>$A652*_xlfn.NUMBERVALUE('[1]Rate Sheet'!B$172)</f>
        <v>963.48</v>
      </c>
      <c r="C652" s="4">
        <f>$A652*_xlfn.NUMBERVALUE('[1]Rate Sheet'!C$172)</f>
        <v>1009.0500000000001</v>
      </c>
      <c r="D652" s="4">
        <f>$A652*_xlfn.NUMBERVALUE('[1]Rate Sheet'!D$172)</f>
        <v>1048.1100000000001</v>
      </c>
      <c r="E652" s="4">
        <f>$A652*_xlfn.NUMBERVALUE('[1]Rate Sheet'!E$172)</f>
        <v>1764.21</v>
      </c>
      <c r="F652" s="4">
        <f>$A652*_xlfn.NUMBERVALUE('[1]Rate Sheet'!F$172)</f>
        <v>3528.42</v>
      </c>
      <c r="G652" s="4">
        <f>$A652*_xlfn.NUMBERVALUE('[1]Rate Sheet'!G$172)</f>
        <v>1803.27</v>
      </c>
      <c r="H652" s="4">
        <f>$A652*_xlfn.NUMBERVALUE('[1]Rate Sheet'!H$172)</f>
        <v>1803.27</v>
      </c>
      <c r="I652" s="4">
        <f>$A652*_xlfn.NUMBERVALUE('[1]Rate Sheet'!I$172)</f>
        <v>2102.73</v>
      </c>
      <c r="J652" s="4">
        <f>$A652*_xlfn.NUMBERVALUE('[1]Rate Sheet'!J$172)</f>
        <v>1614.48</v>
      </c>
      <c r="K652" s="4">
        <f>$A652*_xlfn.NUMBERVALUE('[1]Rate Sheet'!K$172)</f>
        <v>2734.2000000000003</v>
      </c>
      <c r="L652" s="4">
        <f>$A652*_xlfn.NUMBERVALUE('[1]Rate Sheet'!L$172)</f>
        <v>2506.35</v>
      </c>
      <c r="M652" s="4">
        <f>$A652*_xlfn.NUMBERVALUE('[1]Rate Sheet'!M$172)</f>
        <v>3046.68</v>
      </c>
      <c r="N652" s="4">
        <f>$A652*_xlfn.NUMBERVALUE('[1]Rate Sheet'!N$172)</f>
        <v>3788.82</v>
      </c>
      <c r="O652" s="4">
        <f>$A652*_xlfn.NUMBERVALUE('[1]Rate Sheet'!O$172)</f>
        <v>2180.85</v>
      </c>
      <c r="P652" s="4">
        <f>$A652*_xlfn.NUMBERVALUE('[1]Rate Sheet'!P$172)</f>
        <v>2467.29</v>
      </c>
    </row>
    <row r="653" spans="1:16" x14ac:dyDescent="0.3">
      <c r="A653" s="2">
        <v>652</v>
      </c>
      <c r="B653" s="4">
        <f>$A653*_xlfn.NUMBERVALUE('[1]Rate Sheet'!B$172)</f>
        <v>964.96</v>
      </c>
      <c r="C653" s="4">
        <f>$A653*_xlfn.NUMBERVALUE('[1]Rate Sheet'!C$172)</f>
        <v>1010.6</v>
      </c>
      <c r="D653" s="4">
        <f>$A653*_xlfn.NUMBERVALUE('[1]Rate Sheet'!D$172)</f>
        <v>1049.72</v>
      </c>
      <c r="E653" s="4">
        <f>$A653*_xlfn.NUMBERVALUE('[1]Rate Sheet'!E$172)</f>
        <v>1766.92</v>
      </c>
      <c r="F653" s="4">
        <f>$A653*_xlfn.NUMBERVALUE('[1]Rate Sheet'!F$172)</f>
        <v>3533.84</v>
      </c>
      <c r="G653" s="4">
        <f>$A653*_xlfn.NUMBERVALUE('[1]Rate Sheet'!G$172)</f>
        <v>1806.04</v>
      </c>
      <c r="H653" s="4">
        <f>$A653*_xlfn.NUMBERVALUE('[1]Rate Sheet'!H$172)</f>
        <v>1806.04</v>
      </c>
      <c r="I653" s="4">
        <f>$A653*_xlfn.NUMBERVALUE('[1]Rate Sheet'!I$172)</f>
        <v>2105.96</v>
      </c>
      <c r="J653" s="4">
        <f>$A653*_xlfn.NUMBERVALUE('[1]Rate Sheet'!J$172)</f>
        <v>1616.96</v>
      </c>
      <c r="K653" s="4">
        <f>$A653*_xlfn.NUMBERVALUE('[1]Rate Sheet'!K$172)</f>
        <v>2738.4</v>
      </c>
      <c r="L653" s="4">
        <f>$A653*_xlfn.NUMBERVALUE('[1]Rate Sheet'!L$172)</f>
        <v>2510.2000000000003</v>
      </c>
      <c r="M653" s="4">
        <f>$A653*_xlfn.NUMBERVALUE('[1]Rate Sheet'!M$172)</f>
        <v>3051.3599999999997</v>
      </c>
      <c r="N653" s="4">
        <f>$A653*_xlfn.NUMBERVALUE('[1]Rate Sheet'!N$172)</f>
        <v>3794.6400000000003</v>
      </c>
      <c r="O653" s="4">
        <f>$A653*_xlfn.NUMBERVALUE('[1]Rate Sheet'!O$172)</f>
        <v>2184.2000000000003</v>
      </c>
      <c r="P653" s="4">
        <f>$A653*_xlfn.NUMBERVALUE('[1]Rate Sheet'!P$172)</f>
        <v>2471.08</v>
      </c>
    </row>
    <row r="654" spans="1:16" x14ac:dyDescent="0.3">
      <c r="A654" s="2">
        <v>653</v>
      </c>
      <c r="B654" s="4">
        <f>$A654*_xlfn.NUMBERVALUE('[1]Rate Sheet'!B$172)</f>
        <v>966.43999999999994</v>
      </c>
      <c r="C654" s="4">
        <f>$A654*_xlfn.NUMBERVALUE('[1]Rate Sheet'!C$172)</f>
        <v>1012.15</v>
      </c>
      <c r="D654" s="4">
        <f>$A654*_xlfn.NUMBERVALUE('[1]Rate Sheet'!D$172)</f>
        <v>1051.3300000000002</v>
      </c>
      <c r="E654" s="4">
        <f>$A654*_xlfn.NUMBERVALUE('[1]Rate Sheet'!E$172)</f>
        <v>1769.6299999999999</v>
      </c>
      <c r="F654" s="4">
        <f>$A654*_xlfn.NUMBERVALUE('[1]Rate Sheet'!F$172)</f>
        <v>3539.2599999999998</v>
      </c>
      <c r="G654" s="4">
        <f>$A654*_xlfn.NUMBERVALUE('[1]Rate Sheet'!G$172)</f>
        <v>1808.81</v>
      </c>
      <c r="H654" s="4">
        <f>$A654*_xlfn.NUMBERVALUE('[1]Rate Sheet'!H$172)</f>
        <v>1808.81</v>
      </c>
      <c r="I654" s="4">
        <f>$A654*_xlfn.NUMBERVALUE('[1]Rate Sheet'!I$172)</f>
        <v>2109.19</v>
      </c>
      <c r="J654" s="4">
        <f>$A654*_xlfn.NUMBERVALUE('[1]Rate Sheet'!J$172)</f>
        <v>1619.44</v>
      </c>
      <c r="K654" s="4">
        <f>$A654*_xlfn.NUMBERVALUE('[1]Rate Sheet'!K$172)</f>
        <v>2742.6</v>
      </c>
      <c r="L654" s="4">
        <f>$A654*_xlfn.NUMBERVALUE('[1]Rate Sheet'!L$172)</f>
        <v>2514.0500000000002</v>
      </c>
      <c r="M654" s="4">
        <f>$A654*_xlfn.NUMBERVALUE('[1]Rate Sheet'!M$172)</f>
        <v>3056.04</v>
      </c>
      <c r="N654" s="4">
        <f>$A654*_xlfn.NUMBERVALUE('[1]Rate Sheet'!N$172)</f>
        <v>3800.46</v>
      </c>
      <c r="O654" s="4">
        <f>$A654*_xlfn.NUMBERVALUE('[1]Rate Sheet'!O$172)</f>
        <v>2187.5500000000002</v>
      </c>
      <c r="P654" s="4">
        <f>$A654*_xlfn.NUMBERVALUE('[1]Rate Sheet'!P$172)</f>
        <v>2474.87</v>
      </c>
    </row>
    <row r="655" spans="1:16" x14ac:dyDescent="0.3">
      <c r="A655" s="2">
        <v>654</v>
      </c>
      <c r="B655" s="4">
        <f>$A655*_xlfn.NUMBERVALUE('[1]Rate Sheet'!B$172)</f>
        <v>967.92</v>
      </c>
      <c r="C655" s="4">
        <f>$A655*_xlfn.NUMBERVALUE('[1]Rate Sheet'!C$172)</f>
        <v>1013.7</v>
      </c>
      <c r="D655" s="4">
        <f>$A655*_xlfn.NUMBERVALUE('[1]Rate Sheet'!D$172)</f>
        <v>1052.94</v>
      </c>
      <c r="E655" s="4">
        <f>$A655*_xlfn.NUMBERVALUE('[1]Rate Sheet'!E$172)</f>
        <v>1772.34</v>
      </c>
      <c r="F655" s="4">
        <f>$A655*_xlfn.NUMBERVALUE('[1]Rate Sheet'!F$172)</f>
        <v>3544.68</v>
      </c>
      <c r="G655" s="4">
        <f>$A655*_xlfn.NUMBERVALUE('[1]Rate Sheet'!G$172)</f>
        <v>1811.58</v>
      </c>
      <c r="H655" s="4">
        <f>$A655*_xlfn.NUMBERVALUE('[1]Rate Sheet'!H$172)</f>
        <v>1811.58</v>
      </c>
      <c r="I655" s="4">
        <f>$A655*_xlfn.NUMBERVALUE('[1]Rate Sheet'!I$172)</f>
        <v>2112.42</v>
      </c>
      <c r="J655" s="4">
        <f>$A655*_xlfn.NUMBERVALUE('[1]Rate Sheet'!J$172)</f>
        <v>1621.92</v>
      </c>
      <c r="K655" s="4">
        <f>$A655*_xlfn.NUMBERVALUE('[1]Rate Sheet'!K$172)</f>
        <v>2746.8</v>
      </c>
      <c r="L655" s="4">
        <f>$A655*_xlfn.NUMBERVALUE('[1]Rate Sheet'!L$172)</f>
        <v>2517.9</v>
      </c>
      <c r="M655" s="4">
        <f>$A655*_xlfn.NUMBERVALUE('[1]Rate Sheet'!M$172)</f>
        <v>3060.72</v>
      </c>
      <c r="N655" s="4">
        <f>$A655*_xlfn.NUMBERVALUE('[1]Rate Sheet'!N$172)</f>
        <v>3806.28</v>
      </c>
      <c r="O655" s="4">
        <f>$A655*_xlfn.NUMBERVALUE('[1]Rate Sheet'!O$172)</f>
        <v>2190.9</v>
      </c>
      <c r="P655" s="4">
        <f>$A655*_xlfn.NUMBERVALUE('[1]Rate Sheet'!P$172)</f>
        <v>2478.66</v>
      </c>
    </row>
    <row r="656" spans="1:16" x14ac:dyDescent="0.3">
      <c r="A656" s="2">
        <v>655</v>
      </c>
      <c r="B656" s="4">
        <f>$A656*_xlfn.NUMBERVALUE('[1]Rate Sheet'!B$172)</f>
        <v>969.4</v>
      </c>
      <c r="C656" s="4">
        <f>$A656*_xlfn.NUMBERVALUE('[1]Rate Sheet'!C$172)</f>
        <v>1015.25</v>
      </c>
      <c r="D656" s="4">
        <f>$A656*_xlfn.NUMBERVALUE('[1]Rate Sheet'!D$172)</f>
        <v>1054.55</v>
      </c>
      <c r="E656" s="4">
        <f>$A656*_xlfn.NUMBERVALUE('[1]Rate Sheet'!E$172)</f>
        <v>1775.05</v>
      </c>
      <c r="F656" s="4">
        <f>$A656*_xlfn.NUMBERVALUE('[1]Rate Sheet'!F$172)</f>
        <v>3550.1</v>
      </c>
      <c r="G656" s="4">
        <f>$A656*_xlfn.NUMBERVALUE('[1]Rate Sheet'!G$172)</f>
        <v>1814.35</v>
      </c>
      <c r="H656" s="4">
        <f>$A656*_xlfn.NUMBERVALUE('[1]Rate Sheet'!H$172)</f>
        <v>1814.35</v>
      </c>
      <c r="I656" s="4">
        <f>$A656*_xlfn.NUMBERVALUE('[1]Rate Sheet'!I$172)</f>
        <v>2115.65</v>
      </c>
      <c r="J656" s="4">
        <f>$A656*_xlfn.NUMBERVALUE('[1]Rate Sheet'!J$172)</f>
        <v>1624.4</v>
      </c>
      <c r="K656" s="4">
        <f>$A656*_xlfn.NUMBERVALUE('[1]Rate Sheet'!K$172)</f>
        <v>2751</v>
      </c>
      <c r="L656" s="4">
        <f>$A656*_xlfn.NUMBERVALUE('[1]Rate Sheet'!L$172)</f>
        <v>2521.75</v>
      </c>
      <c r="M656" s="4">
        <f>$A656*_xlfn.NUMBERVALUE('[1]Rate Sheet'!M$172)</f>
        <v>3065.3999999999996</v>
      </c>
      <c r="N656" s="4">
        <f>$A656*_xlfn.NUMBERVALUE('[1]Rate Sheet'!N$172)</f>
        <v>3812.1000000000004</v>
      </c>
      <c r="O656" s="4">
        <f>$A656*_xlfn.NUMBERVALUE('[1]Rate Sheet'!O$172)</f>
        <v>2194.25</v>
      </c>
      <c r="P656" s="4">
        <f>$A656*_xlfn.NUMBERVALUE('[1]Rate Sheet'!P$172)</f>
        <v>2482.4499999999998</v>
      </c>
    </row>
    <row r="657" spans="1:16" x14ac:dyDescent="0.3">
      <c r="A657" s="2">
        <v>656</v>
      </c>
      <c r="B657" s="4">
        <f>$A657*_xlfn.NUMBERVALUE('[1]Rate Sheet'!B$172)</f>
        <v>970.88</v>
      </c>
      <c r="C657" s="4">
        <f>$A657*_xlfn.NUMBERVALUE('[1]Rate Sheet'!C$172)</f>
        <v>1016.8000000000001</v>
      </c>
      <c r="D657" s="4">
        <f>$A657*_xlfn.NUMBERVALUE('[1]Rate Sheet'!D$172)</f>
        <v>1056.1600000000001</v>
      </c>
      <c r="E657" s="4">
        <f>$A657*_xlfn.NUMBERVALUE('[1]Rate Sheet'!E$172)</f>
        <v>1777.76</v>
      </c>
      <c r="F657" s="4">
        <f>$A657*_xlfn.NUMBERVALUE('[1]Rate Sheet'!F$172)</f>
        <v>3555.52</v>
      </c>
      <c r="G657" s="4">
        <f>$A657*_xlfn.NUMBERVALUE('[1]Rate Sheet'!G$172)</f>
        <v>1817.1200000000001</v>
      </c>
      <c r="H657" s="4">
        <f>$A657*_xlfn.NUMBERVALUE('[1]Rate Sheet'!H$172)</f>
        <v>1817.1200000000001</v>
      </c>
      <c r="I657" s="4">
        <f>$A657*_xlfn.NUMBERVALUE('[1]Rate Sheet'!I$172)</f>
        <v>2118.88</v>
      </c>
      <c r="J657" s="4">
        <f>$A657*_xlfn.NUMBERVALUE('[1]Rate Sheet'!J$172)</f>
        <v>1626.8799999999999</v>
      </c>
      <c r="K657" s="4">
        <f>$A657*_xlfn.NUMBERVALUE('[1]Rate Sheet'!K$172)</f>
        <v>2755.2000000000003</v>
      </c>
      <c r="L657" s="4">
        <f>$A657*_xlfn.NUMBERVALUE('[1]Rate Sheet'!L$172)</f>
        <v>2525.6</v>
      </c>
      <c r="M657" s="4">
        <f>$A657*_xlfn.NUMBERVALUE('[1]Rate Sheet'!M$172)</f>
        <v>3070.08</v>
      </c>
      <c r="N657" s="4">
        <f>$A657*_xlfn.NUMBERVALUE('[1]Rate Sheet'!N$172)</f>
        <v>3817.92</v>
      </c>
      <c r="O657" s="4">
        <f>$A657*_xlfn.NUMBERVALUE('[1]Rate Sheet'!O$172)</f>
        <v>2197.6</v>
      </c>
      <c r="P657" s="4">
        <f>$A657*_xlfn.NUMBERVALUE('[1]Rate Sheet'!P$172)</f>
        <v>2486.2400000000002</v>
      </c>
    </row>
    <row r="658" spans="1:16" x14ac:dyDescent="0.3">
      <c r="A658" s="2">
        <v>657</v>
      </c>
      <c r="B658" s="4">
        <f>$A658*_xlfn.NUMBERVALUE('[1]Rate Sheet'!B$172)</f>
        <v>972.36</v>
      </c>
      <c r="C658" s="4">
        <f>$A658*_xlfn.NUMBERVALUE('[1]Rate Sheet'!C$172)</f>
        <v>1018.35</v>
      </c>
      <c r="D658" s="4">
        <f>$A658*_xlfn.NUMBERVALUE('[1]Rate Sheet'!D$172)</f>
        <v>1057.77</v>
      </c>
      <c r="E658" s="4">
        <f>$A658*_xlfn.NUMBERVALUE('[1]Rate Sheet'!E$172)</f>
        <v>1780.47</v>
      </c>
      <c r="F658" s="4">
        <f>$A658*_xlfn.NUMBERVALUE('[1]Rate Sheet'!F$172)</f>
        <v>3560.94</v>
      </c>
      <c r="G658" s="4">
        <f>$A658*_xlfn.NUMBERVALUE('[1]Rate Sheet'!G$172)</f>
        <v>1819.89</v>
      </c>
      <c r="H658" s="4">
        <f>$A658*_xlfn.NUMBERVALUE('[1]Rate Sheet'!H$172)</f>
        <v>1819.89</v>
      </c>
      <c r="I658" s="4">
        <f>$A658*_xlfn.NUMBERVALUE('[1]Rate Sheet'!I$172)</f>
        <v>2122.11</v>
      </c>
      <c r="J658" s="4">
        <f>$A658*_xlfn.NUMBERVALUE('[1]Rate Sheet'!J$172)</f>
        <v>1629.36</v>
      </c>
      <c r="K658" s="4">
        <f>$A658*_xlfn.NUMBERVALUE('[1]Rate Sheet'!K$172)</f>
        <v>2759.4</v>
      </c>
      <c r="L658" s="4">
        <f>$A658*_xlfn.NUMBERVALUE('[1]Rate Sheet'!L$172)</f>
        <v>2529.4500000000003</v>
      </c>
      <c r="M658" s="4">
        <f>$A658*_xlfn.NUMBERVALUE('[1]Rate Sheet'!M$172)</f>
        <v>3074.7599999999998</v>
      </c>
      <c r="N658" s="4">
        <f>$A658*_xlfn.NUMBERVALUE('[1]Rate Sheet'!N$172)</f>
        <v>3823.7400000000002</v>
      </c>
      <c r="O658" s="4">
        <f>$A658*_xlfn.NUMBERVALUE('[1]Rate Sheet'!O$172)</f>
        <v>2200.9500000000003</v>
      </c>
      <c r="P658" s="4">
        <f>$A658*_xlfn.NUMBERVALUE('[1]Rate Sheet'!P$172)</f>
        <v>2490.0300000000002</v>
      </c>
    </row>
    <row r="659" spans="1:16" x14ac:dyDescent="0.3">
      <c r="A659" s="2">
        <v>658</v>
      </c>
      <c r="B659" s="4">
        <f>$A659*_xlfn.NUMBERVALUE('[1]Rate Sheet'!B$172)</f>
        <v>973.84</v>
      </c>
      <c r="C659" s="4">
        <f>$A659*_xlfn.NUMBERVALUE('[1]Rate Sheet'!C$172)</f>
        <v>1019.9</v>
      </c>
      <c r="D659" s="4">
        <f>$A659*_xlfn.NUMBERVALUE('[1]Rate Sheet'!D$172)</f>
        <v>1059.3800000000001</v>
      </c>
      <c r="E659" s="4">
        <f>$A659*_xlfn.NUMBERVALUE('[1]Rate Sheet'!E$172)</f>
        <v>1783.18</v>
      </c>
      <c r="F659" s="4">
        <f>$A659*_xlfn.NUMBERVALUE('[1]Rate Sheet'!F$172)</f>
        <v>3566.36</v>
      </c>
      <c r="G659" s="4">
        <f>$A659*_xlfn.NUMBERVALUE('[1]Rate Sheet'!G$172)</f>
        <v>1822.66</v>
      </c>
      <c r="H659" s="4">
        <f>$A659*_xlfn.NUMBERVALUE('[1]Rate Sheet'!H$172)</f>
        <v>1822.66</v>
      </c>
      <c r="I659" s="4">
        <f>$A659*_xlfn.NUMBERVALUE('[1]Rate Sheet'!I$172)</f>
        <v>2125.34</v>
      </c>
      <c r="J659" s="4">
        <f>$A659*_xlfn.NUMBERVALUE('[1]Rate Sheet'!J$172)</f>
        <v>1631.84</v>
      </c>
      <c r="K659" s="4">
        <f>$A659*_xlfn.NUMBERVALUE('[1]Rate Sheet'!K$172)</f>
        <v>2763.6</v>
      </c>
      <c r="L659" s="4">
        <f>$A659*_xlfn.NUMBERVALUE('[1]Rate Sheet'!L$172)</f>
        <v>2533.3000000000002</v>
      </c>
      <c r="M659" s="4">
        <f>$A659*_xlfn.NUMBERVALUE('[1]Rate Sheet'!M$172)</f>
        <v>3079.4399999999996</v>
      </c>
      <c r="N659" s="4">
        <f>$A659*_xlfn.NUMBERVALUE('[1]Rate Sheet'!N$172)</f>
        <v>3829.5600000000004</v>
      </c>
      <c r="O659" s="4">
        <f>$A659*_xlfn.NUMBERVALUE('[1]Rate Sheet'!O$172)</f>
        <v>2204.3000000000002</v>
      </c>
      <c r="P659" s="4">
        <f>$A659*_xlfn.NUMBERVALUE('[1]Rate Sheet'!P$172)</f>
        <v>2493.8200000000002</v>
      </c>
    </row>
    <row r="660" spans="1:16" x14ac:dyDescent="0.3">
      <c r="A660" s="2">
        <v>659</v>
      </c>
      <c r="B660" s="4">
        <f>$A660*_xlfn.NUMBERVALUE('[1]Rate Sheet'!B$172)</f>
        <v>975.31999999999994</v>
      </c>
      <c r="C660" s="4">
        <f>$A660*_xlfn.NUMBERVALUE('[1]Rate Sheet'!C$172)</f>
        <v>1021.45</v>
      </c>
      <c r="D660" s="4">
        <f>$A660*_xlfn.NUMBERVALUE('[1]Rate Sheet'!D$172)</f>
        <v>1060.99</v>
      </c>
      <c r="E660" s="4">
        <f>$A660*_xlfn.NUMBERVALUE('[1]Rate Sheet'!E$172)</f>
        <v>1785.8899999999999</v>
      </c>
      <c r="F660" s="4">
        <f>$A660*_xlfn.NUMBERVALUE('[1]Rate Sheet'!F$172)</f>
        <v>3571.7799999999997</v>
      </c>
      <c r="G660" s="4">
        <f>$A660*_xlfn.NUMBERVALUE('[1]Rate Sheet'!G$172)</f>
        <v>1825.43</v>
      </c>
      <c r="H660" s="4">
        <f>$A660*_xlfn.NUMBERVALUE('[1]Rate Sheet'!H$172)</f>
        <v>1825.43</v>
      </c>
      <c r="I660" s="4">
        <f>$A660*_xlfn.NUMBERVALUE('[1]Rate Sheet'!I$172)</f>
        <v>2128.5700000000002</v>
      </c>
      <c r="J660" s="4">
        <f>$A660*_xlfn.NUMBERVALUE('[1]Rate Sheet'!J$172)</f>
        <v>1634.32</v>
      </c>
      <c r="K660" s="4">
        <f>$A660*_xlfn.NUMBERVALUE('[1]Rate Sheet'!K$172)</f>
        <v>2767.8</v>
      </c>
      <c r="L660" s="4">
        <f>$A660*_xlfn.NUMBERVALUE('[1]Rate Sheet'!L$172)</f>
        <v>2537.15</v>
      </c>
      <c r="M660" s="4">
        <f>$A660*_xlfn.NUMBERVALUE('[1]Rate Sheet'!M$172)</f>
        <v>3084.12</v>
      </c>
      <c r="N660" s="4">
        <f>$A660*_xlfn.NUMBERVALUE('[1]Rate Sheet'!N$172)</f>
        <v>3835.38</v>
      </c>
      <c r="O660" s="4">
        <f>$A660*_xlfn.NUMBERVALUE('[1]Rate Sheet'!O$172)</f>
        <v>2207.65</v>
      </c>
      <c r="P660" s="4">
        <f>$A660*_xlfn.NUMBERVALUE('[1]Rate Sheet'!P$172)</f>
        <v>2497.61</v>
      </c>
    </row>
    <row r="661" spans="1:16" x14ac:dyDescent="0.3">
      <c r="A661" s="2">
        <v>660</v>
      </c>
      <c r="B661" s="4">
        <f>$A661*_xlfn.NUMBERVALUE('[1]Rate Sheet'!B$172)</f>
        <v>976.8</v>
      </c>
      <c r="C661" s="4">
        <f>$A661*_xlfn.NUMBERVALUE('[1]Rate Sheet'!C$172)</f>
        <v>1023</v>
      </c>
      <c r="D661" s="4">
        <f>$A661*_xlfn.NUMBERVALUE('[1]Rate Sheet'!D$172)</f>
        <v>1062.6000000000001</v>
      </c>
      <c r="E661" s="4">
        <f>$A661*_xlfn.NUMBERVALUE('[1]Rate Sheet'!E$172)</f>
        <v>1788.6</v>
      </c>
      <c r="F661" s="4">
        <f>$A661*_xlfn.NUMBERVALUE('[1]Rate Sheet'!F$172)</f>
        <v>3577.2</v>
      </c>
      <c r="G661" s="4">
        <f>$A661*_xlfn.NUMBERVALUE('[1]Rate Sheet'!G$172)</f>
        <v>1828.2</v>
      </c>
      <c r="H661" s="4">
        <f>$A661*_xlfn.NUMBERVALUE('[1]Rate Sheet'!H$172)</f>
        <v>1828.2</v>
      </c>
      <c r="I661" s="4">
        <f>$A661*_xlfn.NUMBERVALUE('[1]Rate Sheet'!I$172)</f>
        <v>2131.8000000000002</v>
      </c>
      <c r="J661" s="4">
        <f>$A661*_xlfn.NUMBERVALUE('[1]Rate Sheet'!J$172)</f>
        <v>1636.8</v>
      </c>
      <c r="K661" s="4">
        <f>$A661*_xlfn.NUMBERVALUE('[1]Rate Sheet'!K$172)</f>
        <v>2772</v>
      </c>
      <c r="L661" s="4">
        <f>$A661*_xlfn.NUMBERVALUE('[1]Rate Sheet'!L$172)</f>
        <v>2541</v>
      </c>
      <c r="M661" s="4">
        <f>$A661*_xlfn.NUMBERVALUE('[1]Rate Sheet'!M$172)</f>
        <v>3088.7999999999997</v>
      </c>
      <c r="N661" s="4">
        <f>$A661*_xlfn.NUMBERVALUE('[1]Rate Sheet'!N$172)</f>
        <v>3841.2000000000003</v>
      </c>
      <c r="O661" s="4">
        <f>$A661*_xlfn.NUMBERVALUE('[1]Rate Sheet'!O$172)</f>
        <v>2211</v>
      </c>
      <c r="P661" s="4">
        <f>$A661*_xlfn.NUMBERVALUE('[1]Rate Sheet'!P$172)</f>
        <v>2501.4</v>
      </c>
    </row>
    <row r="662" spans="1:16" x14ac:dyDescent="0.3">
      <c r="A662" s="2">
        <v>661</v>
      </c>
      <c r="B662" s="4">
        <f>$A662*_xlfn.NUMBERVALUE('[1]Rate Sheet'!B$172)</f>
        <v>978.28</v>
      </c>
      <c r="C662" s="4">
        <f>$A662*_xlfn.NUMBERVALUE('[1]Rate Sheet'!C$172)</f>
        <v>1024.55</v>
      </c>
      <c r="D662" s="4">
        <f>$A662*_xlfn.NUMBERVALUE('[1]Rate Sheet'!D$172)</f>
        <v>1064.21</v>
      </c>
      <c r="E662" s="4">
        <f>$A662*_xlfn.NUMBERVALUE('[1]Rate Sheet'!E$172)</f>
        <v>1791.31</v>
      </c>
      <c r="F662" s="4">
        <f>$A662*_xlfn.NUMBERVALUE('[1]Rate Sheet'!F$172)</f>
        <v>3582.62</v>
      </c>
      <c r="G662" s="4">
        <f>$A662*_xlfn.NUMBERVALUE('[1]Rate Sheet'!G$172)</f>
        <v>1830.97</v>
      </c>
      <c r="H662" s="4">
        <f>$A662*_xlfn.NUMBERVALUE('[1]Rate Sheet'!H$172)</f>
        <v>1830.97</v>
      </c>
      <c r="I662" s="4">
        <f>$A662*_xlfn.NUMBERVALUE('[1]Rate Sheet'!I$172)</f>
        <v>2135.0300000000002</v>
      </c>
      <c r="J662" s="4">
        <f>$A662*_xlfn.NUMBERVALUE('[1]Rate Sheet'!J$172)</f>
        <v>1639.28</v>
      </c>
      <c r="K662" s="4">
        <f>$A662*_xlfn.NUMBERVALUE('[1]Rate Sheet'!K$172)</f>
        <v>2776.2000000000003</v>
      </c>
      <c r="L662" s="4">
        <f>$A662*_xlfn.NUMBERVALUE('[1]Rate Sheet'!L$172)</f>
        <v>2544.85</v>
      </c>
      <c r="M662" s="4">
        <f>$A662*_xlfn.NUMBERVALUE('[1]Rate Sheet'!M$172)</f>
        <v>3093.48</v>
      </c>
      <c r="N662" s="4">
        <f>$A662*_xlfn.NUMBERVALUE('[1]Rate Sheet'!N$172)</f>
        <v>3847.02</v>
      </c>
      <c r="O662" s="4">
        <f>$A662*_xlfn.NUMBERVALUE('[1]Rate Sheet'!O$172)</f>
        <v>2214.35</v>
      </c>
      <c r="P662" s="4">
        <f>$A662*_xlfn.NUMBERVALUE('[1]Rate Sheet'!P$172)</f>
        <v>2505.19</v>
      </c>
    </row>
    <row r="663" spans="1:16" x14ac:dyDescent="0.3">
      <c r="A663" s="2">
        <v>662</v>
      </c>
      <c r="B663" s="4">
        <f>$A663*_xlfn.NUMBERVALUE('[1]Rate Sheet'!B$172)</f>
        <v>979.76</v>
      </c>
      <c r="C663" s="4">
        <f>$A663*_xlfn.NUMBERVALUE('[1]Rate Sheet'!C$172)</f>
        <v>1026.1000000000001</v>
      </c>
      <c r="D663" s="4">
        <f>$A663*_xlfn.NUMBERVALUE('[1]Rate Sheet'!D$172)</f>
        <v>1065.8200000000002</v>
      </c>
      <c r="E663" s="4">
        <f>$A663*_xlfn.NUMBERVALUE('[1]Rate Sheet'!E$172)</f>
        <v>1794.02</v>
      </c>
      <c r="F663" s="4">
        <f>$A663*_xlfn.NUMBERVALUE('[1]Rate Sheet'!F$172)</f>
        <v>3588.04</v>
      </c>
      <c r="G663" s="4">
        <f>$A663*_xlfn.NUMBERVALUE('[1]Rate Sheet'!G$172)</f>
        <v>1833.74</v>
      </c>
      <c r="H663" s="4">
        <f>$A663*_xlfn.NUMBERVALUE('[1]Rate Sheet'!H$172)</f>
        <v>1833.74</v>
      </c>
      <c r="I663" s="4">
        <f>$A663*_xlfn.NUMBERVALUE('[1]Rate Sheet'!I$172)</f>
        <v>2138.2599999999998</v>
      </c>
      <c r="J663" s="4">
        <f>$A663*_xlfn.NUMBERVALUE('[1]Rate Sheet'!J$172)</f>
        <v>1641.76</v>
      </c>
      <c r="K663" s="4">
        <f>$A663*_xlfn.NUMBERVALUE('[1]Rate Sheet'!K$172)</f>
        <v>2780.4</v>
      </c>
      <c r="L663" s="4">
        <f>$A663*_xlfn.NUMBERVALUE('[1]Rate Sheet'!L$172)</f>
        <v>2548.7000000000003</v>
      </c>
      <c r="M663" s="4">
        <f>$A663*_xlfn.NUMBERVALUE('[1]Rate Sheet'!M$172)</f>
        <v>3098.16</v>
      </c>
      <c r="N663" s="4">
        <f>$A663*_xlfn.NUMBERVALUE('[1]Rate Sheet'!N$172)</f>
        <v>3852.84</v>
      </c>
      <c r="O663" s="4">
        <f>$A663*_xlfn.NUMBERVALUE('[1]Rate Sheet'!O$172)</f>
        <v>2217.7000000000003</v>
      </c>
      <c r="P663" s="4">
        <f>$A663*_xlfn.NUMBERVALUE('[1]Rate Sheet'!P$172)</f>
        <v>2508.98</v>
      </c>
    </row>
    <row r="664" spans="1:16" x14ac:dyDescent="0.3">
      <c r="A664" s="2">
        <v>663</v>
      </c>
      <c r="B664" s="4">
        <f>$A664*_xlfn.NUMBERVALUE('[1]Rate Sheet'!B$172)</f>
        <v>981.24</v>
      </c>
      <c r="C664" s="4">
        <f>$A664*_xlfn.NUMBERVALUE('[1]Rate Sheet'!C$172)</f>
        <v>1027.6500000000001</v>
      </c>
      <c r="D664" s="4">
        <f>$A664*_xlfn.NUMBERVALUE('[1]Rate Sheet'!D$172)</f>
        <v>1067.43</v>
      </c>
      <c r="E664" s="4">
        <f>$A664*_xlfn.NUMBERVALUE('[1]Rate Sheet'!E$172)</f>
        <v>1796.73</v>
      </c>
      <c r="F664" s="4">
        <f>$A664*_xlfn.NUMBERVALUE('[1]Rate Sheet'!F$172)</f>
        <v>3593.46</v>
      </c>
      <c r="G664" s="4">
        <f>$A664*_xlfn.NUMBERVALUE('[1]Rate Sheet'!G$172)</f>
        <v>1836.51</v>
      </c>
      <c r="H664" s="4">
        <f>$A664*_xlfn.NUMBERVALUE('[1]Rate Sheet'!H$172)</f>
        <v>1836.51</v>
      </c>
      <c r="I664" s="4">
        <f>$A664*_xlfn.NUMBERVALUE('[1]Rate Sheet'!I$172)</f>
        <v>2141.4899999999998</v>
      </c>
      <c r="J664" s="4">
        <f>$A664*_xlfn.NUMBERVALUE('[1]Rate Sheet'!J$172)</f>
        <v>1644.24</v>
      </c>
      <c r="K664" s="4">
        <f>$A664*_xlfn.NUMBERVALUE('[1]Rate Sheet'!K$172)</f>
        <v>2784.6</v>
      </c>
      <c r="L664" s="4">
        <f>$A664*_xlfn.NUMBERVALUE('[1]Rate Sheet'!L$172)</f>
        <v>2552.5500000000002</v>
      </c>
      <c r="M664" s="4">
        <f>$A664*_xlfn.NUMBERVALUE('[1]Rate Sheet'!M$172)</f>
        <v>3102.8399999999997</v>
      </c>
      <c r="N664" s="4">
        <f>$A664*_xlfn.NUMBERVALUE('[1]Rate Sheet'!N$172)</f>
        <v>3858.6600000000003</v>
      </c>
      <c r="O664" s="4">
        <f>$A664*_xlfn.NUMBERVALUE('[1]Rate Sheet'!O$172)</f>
        <v>2221.0500000000002</v>
      </c>
      <c r="P664" s="4">
        <f>$A664*_xlfn.NUMBERVALUE('[1]Rate Sheet'!P$172)</f>
        <v>2512.77</v>
      </c>
    </row>
    <row r="665" spans="1:16" x14ac:dyDescent="0.3">
      <c r="A665" s="2">
        <v>664</v>
      </c>
      <c r="B665" s="4">
        <f>$A665*_xlfn.NUMBERVALUE('[1]Rate Sheet'!B$172)</f>
        <v>982.72</v>
      </c>
      <c r="C665" s="4">
        <f>$A665*_xlfn.NUMBERVALUE('[1]Rate Sheet'!C$172)</f>
        <v>1029.2</v>
      </c>
      <c r="D665" s="4">
        <f>$A665*_xlfn.NUMBERVALUE('[1]Rate Sheet'!D$172)</f>
        <v>1069.04</v>
      </c>
      <c r="E665" s="4">
        <f>$A665*_xlfn.NUMBERVALUE('[1]Rate Sheet'!E$172)</f>
        <v>1799.44</v>
      </c>
      <c r="F665" s="4">
        <f>$A665*_xlfn.NUMBERVALUE('[1]Rate Sheet'!F$172)</f>
        <v>3598.88</v>
      </c>
      <c r="G665" s="4">
        <f>$A665*_xlfn.NUMBERVALUE('[1]Rate Sheet'!G$172)</f>
        <v>1839.28</v>
      </c>
      <c r="H665" s="4">
        <f>$A665*_xlfn.NUMBERVALUE('[1]Rate Sheet'!H$172)</f>
        <v>1839.28</v>
      </c>
      <c r="I665" s="4">
        <f>$A665*_xlfn.NUMBERVALUE('[1]Rate Sheet'!I$172)</f>
        <v>2144.7199999999998</v>
      </c>
      <c r="J665" s="4">
        <f>$A665*_xlfn.NUMBERVALUE('[1]Rate Sheet'!J$172)</f>
        <v>1646.72</v>
      </c>
      <c r="K665" s="4">
        <f>$A665*_xlfn.NUMBERVALUE('[1]Rate Sheet'!K$172)</f>
        <v>2788.8</v>
      </c>
      <c r="L665" s="4">
        <f>$A665*_xlfn.NUMBERVALUE('[1]Rate Sheet'!L$172)</f>
        <v>2556.4</v>
      </c>
      <c r="M665" s="4">
        <f>$A665*_xlfn.NUMBERVALUE('[1]Rate Sheet'!M$172)</f>
        <v>3107.52</v>
      </c>
      <c r="N665" s="4">
        <f>$A665*_xlfn.NUMBERVALUE('[1]Rate Sheet'!N$172)</f>
        <v>3864.48</v>
      </c>
      <c r="O665" s="4">
        <f>$A665*_xlfn.NUMBERVALUE('[1]Rate Sheet'!O$172)</f>
        <v>2224.4</v>
      </c>
      <c r="P665" s="4">
        <f>$A665*_xlfn.NUMBERVALUE('[1]Rate Sheet'!P$172)</f>
        <v>2516.56</v>
      </c>
    </row>
    <row r="666" spans="1:16" x14ac:dyDescent="0.3">
      <c r="A666" s="2">
        <v>665</v>
      </c>
      <c r="B666" s="4">
        <f>$A666*_xlfn.NUMBERVALUE('[1]Rate Sheet'!B$172)</f>
        <v>984.19999999999993</v>
      </c>
      <c r="C666" s="4">
        <f>$A666*_xlfn.NUMBERVALUE('[1]Rate Sheet'!C$172)</f>
        <v>1030.75</v>
      </c>
      <c r="D666" s="4">
        <f>$A666*_xlfn.NUMBERVALUE('[1]Rate Sheet'!D$172)</f>
        <v>1070.6500000000001</v>
      </c>
      <c r="E666" s="4">
        <f>$A666*_xlfn.NUMBERVALUE('[1]Rate Sheet'!E$172)</f>
        <v>1802.1499999999999</v>
      </c>
      <c r="F666" s="4">
        <f>$A666*_xlfn.NUMBERVALUE('[1]Rate Sheet'!F$172)</f>
        <v>3604.2999999999997</v>
      </c>
      <c r="G666" s="4">
        <f>$A666*_xlfn.NUMBERVALUE('[1]Rate Sheet'!G$172)</f>
        <v>1842.05</v>
      </c>
      <c r="H666" s="4">
        <f>$A666*_xlfn.NUMBERVALUE('[1]Rate Sheet'!H$172)</f>
        <v>1842.05</v>
      </c>
      <c r="I666" s="4">
        <f>$A666*_xlfn.NUMBERVALUE('[1]Rate Sheet'!I$172)</f>
        <v>2147.9499999999998</v>
      </c>
      <c r="J666" s="4">
        <f>$A666*_xlfn.NUMBERVALUE('[1]Rate Sheet'!J$172)</f>
        <v>1649.2</v>
      </c>
      <c r="K666" s="4">
        <f>$A666*_xlfn.NUMBERVALUE('[1]Rate Sheet'!K$172)</f>
        <v>2793</v>
      </c>
      <c r="L666" s="4">
        <f>$A666*_xlfn.NUMBERVALUE('[1]Rate Sheet'!L$172)</f>
        <v>2560.25</v>
      </c>
      <c r="M666" s="4">
        <f>$A666*_xlfn.NUMBERVALUE('[1]Rate Sheet'!M$172)</f>
        <v>3112.2</v>
      </c>
      <c r="N666" s="4">
        <f>$A666*_xlfn.NUMBERVALUE('[1]Rate Sheet'!N$172)</f>
        <v>3870.3</v>
      </c>
      <c r="O666" s="4">
        <f>$A666*_xlfn.NUMBERVALUE('[1]Rate Sheet'!O$172)</f>
        <v>2227.75</v>
      </c>
      <c r="P666" s="4">
        <f>$A666*_xlfn.NUMBERVALUE('[1]Rate Sheet'!P$172)</f>
        <v>2520.35</v>
      </c>
    </row>
    <row r="667" spans="1:16" x14ac:dyDescent="0.3">
      <c r="A667" s="2">
        <v>666</v>
      </c>
      <c r="B667" s="4">
        <f>$A667*_xlfn.NUMBERVALUE('[1]Rate Sheet'!B$172)</f>
        <v>985.68</v>
      </c>
      <c r="C667" s="4">
        <f>$A667*_xlfn.NUMBERVALUE('[1]Rate Sheet'!C$172)</f>
        <v>1032.3</v>
      </c>
      <c r="D667" s="4">
        <f>$A667*_xlfn.NUMBERVALUE('[1]Rate Sheet'!D$172)</f>
        <v>1072.26</v>
      </c>
      <c r="E667" s="4">
        <f>$A667*_xlfn.NUMBERVALUE('[1]Rate Sheet'!E$172)</f>
        <v>1804.86</v>
      </c>
      <c r="F667" s="4">
        <f>$A667*_xlfn.NUMBERVALUE('[1]Rate Sheet'!F$172)</f>
        <v>3609.72</v>
      </c>
      <c r="G667" s="4">
        <f>$A667*_xlfn.NUMBERVALUE('[1]Rate Sheet'!G$172)</f>
        <v>1844.82</v>
      </c>
      <c r="H667" s="4">
        <f>$A667*_xlfn.NUMBERVALUE('[1]Rate Sheet'!H$172)</f>
        <v>1844.82</v>
      </c>
      <c r="I667" s="4">
        <f>$A667*_xlfn.NUMBERVALUE('[1]Rate Sheet'!I$172)</f>
        <v>2151.1799999999998</v>
      </c>
      <c r="J667" s="4">
        <f>$A667*_xlfn.NUMBERVALUE('[1]Rate Sheet'!J$172)</f>
        <v>1651.68</v>
      </c>
      <c r="K667" s="4">
        <f>$A667*_xlfn.NUMBERVALUE('[1]Rate Sheet'!K$172)</f>
        <v>2797.2000000000003</v>
      </c>
      <c r="L667" s="4">
        <f>$A667*_xlfn.NUMBERVALUE('[1]Rate Sheet'!L$172)</f>
        <v>2564.1</v>
      </c>
      <c r="M667" s="4">
        <f>$A667*_xlfn.NUMBERVALUE('[1]Rate Sheet'!M$172)</f>
        <v>3116.8799999999997</v>
      </c>
      <c r="N667" s="4">
        <f>$A667*_xlfn.NUMBERVALUE('[1]Rate Sheet'!N$172)</f>
        <v>3876.1200000000003</v>
      </c>
      <c r="O667" s="4">
        <f>$A667*_xlfn.NUMBERVALUE('[1]Rate Sheet'!O$172)</f>
        <v>2231.1</v>
      </c>
      <c r="P667" s="4">
        <f>$A667*_xlfn.NUMBERVALUE('[1]Rate Sheet'!P$172)</f>
        <v>2524.14</v>
      </c>
    </row>
    <row r="668" spans="1:16" x14ac:dyDescent="0.3">
      <c r="A668" s="2">
        <v>667</v>
      </c>
      <c r="B668" s="4">
        <f>$A668*_xlfn.NUMBERVALUE('[1]Rate Sheet'!B$172)</f>
        <v>987.16</v>
      </c>
      <c r="C668" s="4">
        <f>$A668*_xlfn.NUMBERVALUE('[1]Rate Sheet'!C$172)</f>
        <v>1033.8500000000001</v>
      </c>
      <c r="D668" s="4">
        <f>$A668*_xlfn.NUMBERVALUE('[1]Rate Sheet'!D$172)</f>
        <v>1073.8700000000001</v>
      </c>
      <c r="E668" s="4">
        <f>$A668*_xlfn.NUMBERVALUE('[1]Rate Sheet'!E$172)</f>
        <v>1807.57</v>
      </c>
      <c r="F668" s="4">
        <f>$A668*_xlfn.NUMBERVALUE('[1]Rate Sheet'!F$172)</f>
        <v>3615.14</v>
      </c>
      <c r="G668" s="4">
        <f>$A668*_xlfn.NUMBERVALUE('[1]Rate Sheet'!G$172)</f>
        <v>1847.59</v>
      </c>
      <c r="H668" s="4">
        <f>$A668*_xlfn.NUMBERVALUE('[1]Rate Sheet'!H$172)</f>
        <v>1847.59</v>
      </c>
      <c r="I668" s="4">
        <f>$A668*_xlfn.NUMBERVALUE('[1]Rate Sheet'!I$172)</f>
        <v>2154.41</v>
      </c>
      <c r="J668" s="4">
        <f>$A668*_xlfn.NUMBERVALUE('[1]Rate Sheet'!J$172)</f>
        <v>1654.16</v>
      </c>
      <c r="K668" s="4">
        <f>$A668*_xlfn.NUMBERVALUE('[1]Rate Sheet'!K$172)</f>
        <v>2801.4</v>
      </c>
      <c r="L668" s="4">
        <f>$A668*_xlfn.NUMBERVALUE('[1]Rate Sheet'!L$172)</f>
        <v>2567.9500000000003</v>
      </c>
      <c r="M668" s="4">
        <f>$A668*_xlfn.NUMBERVALUE('[1]Rate Sheet'!M$172)</f>
        <v>3121.56</v>
      </c>
      <c r="N668" s="4">
        <f>$A668*_xlfn.NUMBERVALUE('[1]Rate Sheet'!N$172)</f>
        <v>3881.94</v>
      </c>
      <c r="O668" s="4">
        <f>$A668*_xlfn.NUMBERVALUE('[1]Rate Sheet'!O$172)</f>
        <v>2234.4500000000003</v>
      </c>
      <c r="P668" s="4">
        <f>$A668*_xlfn.NUMBERVALUE('[1]Rate Sheet'!P$172)</f>
        <v>2527.9299999999998</v>
      </c>
    </row>
    <row r="669" spans="1:16" x14ac:dyDescent="0.3">
      <c r="A669" s="2">
        <v>668</v>
      </c>
      <c r="B669" s="4">
        <f>$A669*_xlfn.NUMBERVALUE('[1]Rate Sheet'!B$172)</f>
        <v>988.64</v>
      </c>
      <c r="C669" s="4">
        <f>$A669*_xlfn.NUMBERVALUE('[1]Rate Sheet'!C$172)</f>
        <v>1035.4000000000001</v>
      </c>
      <c r="D669" s="4">
        <f>$A669*_xlfn.NUMBERVALUE('[1]Rate Sheet'!D$172)</f>
        <v>1075.48</v>
      </c>
      <c r="E669" s="4">
        <f>$A669*_xlfn.NUMBERVALUE('[1]Rate Sheet'!E$172)</f>
        <v>1810.28</v>
      </c>
      <c r="F669" s="4">
        <f>$A669*_xlfn.NUMBERVALUE('[1]Rate Sheet'!F$172)</f>
        <v>3620.56</v>
      </c>
      <c r="G669" s="4">
        <f>$A669*_xlfn.NUMBERVALUE('[1]Rate Sheet'!G$172)</f>
        <v>1850.36</v>
      </c>
      <c r="H669" s="4">
        <f>$A669*_xlfn.NUMBERVALUE('[1]Rate Sheet'!H$172)</f>
        <v>1850.36</v>
      </c>
      <c r="I669" s="4">
        <f>$A669*_xlfn.NUMBERVALUE('[1]Rate Sheet'!I$172)</f>
        <v>2157.64</v>
      </c>
      <c r="J669" s="4">
        <f>$A669*_xlfn.NUMBERVALUE('[1]Rate Sheet'!J$172)</f>
        <v>1656.64</v>
      </c>
      <c r="K669" s="4">
        <f>$A669*_xlfn.NUMBERVALUE('[1]Rate Sheet'!K$172)</f>
        <v>2805.6</v>
      </c>
      <c r="L669" s="4">
        <f>$A669*_xlfn.NUMBERVALUE('[1]Rate Sheet'!L$172)</f>
        <v>2571.8000000000002</v>
      </c>
      <c r="M669" s="4">
        <f>$A669*_xlfn.NUMBERVALUE('[1]Rate Sheet'!M$172)</f>
        <v>3126.24</v>
      </c>
      <c r="N669" s="4">
        <f>$A669*_xlfn.NUMBERVALUE('[1]Rate Sheet'!N$172)</f>
        <v>3887.76</v>
      </c>
      <c r="O669" s="4">
        <f>$A669*_xlfn.NUMBERVALUE('[1]Rate Sheet'!O$172)</f>
        <v>2237.8000000000002</v>
      </c>
      <c r="P669" s="4">
        <f>$A669*_xlfn.NUMBERVALUE('[1]Rate Sheet'!P$172)</f>
        <v>2531.7199999999998</v>
      </c>
    </row>
    <row r="670" spans="1:16" x14ac:dyDescent="0.3">
      <c r="A670" s="2">
        <v>669</v>
      </c>
      <c r="B670" s="4">
        <f>$A670*_xlfn.NUMBERVALUE('[1]Rate Sheet'!B$172)</f>
        <v>990.12</v>
      </c>
      <c r="C670" s="4">
        <f>$A670*_xlfn.NUMBERVALUE('[1]Rate Sheet'!C$172)</f>
        <v>1036.95</v>
      </c>
      <c r="D670" s="4">
        <f>$A670*_xlfn.NUMBERVALUE('[1]Rate Sheet'!D$172)</f>
        <v>1077.0900000000001</v>
      </c>
      <c r="E670" s="4">
        <f>$A670*_xlfn.NUMBERVALUE('[1]Rate Sheet'!E$172)</f>
        <v>1812.99</v>
      </c>
      <c r="F670" s="4">
        <f>$A670*_xlfn.NUMBERVALUE('[1]Rate Sheet'!F$172)</f>
        <v>3625.98</v>
      </c>
      <c r="G670" s="4">
        <f>$A670*_xlfn.NUMBERVALUE('[1]Rate Sheet'!G$172)</f>
        <v>1853.13</v>
      </c>
      <c r="H670" s="4">
        <f>$A670*_xlfn.NUMBERVALUE('[1]Rate Sheet'!H$172)</f>
        <v>1853.13</v>
      </c>
      <c r="I670" s="4">
        <f>$A670*_xlfn.NUMBERVALUE('[1]Rate Sheet'!I$172)</f>
        <v>2160.87</v>
      </c>
      <c r="J670" s="4">
        <f>$A670*_xlfn.NUMBERVALUE('[1]Rate Sheet'!J$172)</f>
        <v>1659.12</v>
      </c>
      <c r="K670" s="4">
        <f>$A670*_xlfn.NUMBERVALUE('[1]Rate Sheet'!K$172)</f>
        <v>2809.8</v>
      </c>
      <c r="L670" s="4">
        <f>$A670*_xlfn.NUMBERVALUE('[1]Rate Sheet'!L$172)</f>
        <v>2575.65</v>
      </c>
      <c r="M670" s="4">
        <f>$A670*_xlfn.NUMBERVALUE('[1]Rate Sheet'!M$172)</f>
        <v>3130.9199999999996</v>
      </c>
      <c r="N670" s="4">
        <f>$A670*_xlfn.NUMBERVALUE('[1]Rate Sheet'!N$172)</f>
        <v>3893.5800000000004</v>
      </c>
      <c r="O670" s="4">
        <f>$A670*_xlfn.NUMBERVALUE('[1]Rate Sheet'!O$172)</f>
        <v>2241.15</v>
      </c>
      <c r="P670" s="4">
        <f>$A670*_xlfn.NUMBERVALUE('[1]Rate Sheet'!P$172)</f>
        <v>2535.5100000000002</v>
      </c>
    </row>
    <row r="671" spans="1:16" x14ac:dyDescent="0.3">
      <c r="A671" s="2">
        <v>670</v>
      </c>
      <c r="B671" s="4">
        <f>$A671*_xlfn.NUMBERVALUE('[1]Rate Sheet'!B$172)</f>
        <v>991.6</v>
      </c>
      <c r="C671" s="4">
        <f>$A671*_xlfn.NUMBERVALUE('[1]Rate Sheet'!C$172)</f>
        <v>1038.5</v>
      </c>
      <c r="D671" s="4">
        <f>$A671*_xlfn.NUMBERVALUE('[1]Rate Sheet'!D$172)</f>
        <v>1078.7</v>
      </c>
      <c r="E671" s="4">
        <f>$A671*_xlfn.NUMBERVALUE('[1]Rate Sheet'!E$172)</f>
        <v>1815.7</v>
      </c>
      <c r="F671" s="4">
        <f>$A671*_xlfn.NUMBERVALUE('[1]Rate Sheet'!F$172)</f>
        <v>3631.4</v>
      </c>
      <c r="G671" s="4">
        <f>$A671*_xlfn.NUMBERVALUE('[1]Rate Sheet'!G$172)</f>
        <v>1855.9</v>
      </c>
      <c r="H671" s="4">
        <f>$A671*_xlfn.NUMBERVALUE('[1]Rate Sheet'!H$172)</f>
        <v>1855.9</v>
      </c>
      <c r="I671" s="4">
        <f>$A671*_xlfn.NUMBERVALUE('[1]Rate Sheet'!I$172)</f>
        <v>2164.1</v>
      </c>
      <c r="J671" s="4">
        <f>$A671*_xlfn.NUMBERVALUE('[1]Rate Sheet'!J$172)</f>
        <v>1661.6</v>
      </c>
      <c r="K671" s="4">
        <f>$A671*_xlfn.NUMBERVALUE('[1]Rate Sheet'!K$172)</f>
        <v>2814</v>
      </c>
      <c r="L671" s="4">
        <f>$A671*_xlfn.NUMBERVALUE('[1]Rate Sheet'!L$172)</f>
        <v>2579.5</v>
      </c>
      <c r="M671" s="4">
        <f>$A671*_xlfn.NUMBERVALUE('[1]Rate Sheet'!M$172)</f>
        <v>3135.6</v>
      </c>
      <c r="N671" s="4">
        <f>$A671*_xlfn.NUMBERVALUE('[1]Rate Sheet'!N$172)</f>
        <v>3899.4</v>
      </c>
      <c r="O671" s="4">
        <f>$A671*_xlfn.NUMBERVALUE('[1]Rate Sheet'!O$172)</f>
        <v>2244.5</v>
      </c>
      <c r="P671" s="4">
        <f>$A671*_xlfn.NUMBERVALUE('[1]Rate Sheet'!P$172)</f>
        <v>2539.3000000000002</v>
      </c>
    </row>
    <row r="672" spans="1:16" x14ac:dyDescent="0.3">
      <c r="A672" s="2">
        <v>671</v>
      </c>
      <c r="B672" s="4">
        <f>$A672*_xlfn.NUMBERVALUE('[1]Rate Sheet'!B$172)</f>
        <v>993.08</v>
      </c>
      <c r="C672" s="4">
        <f>$A672*_xlfn.NUMBERVALUE('[1]Rate Sheet'!C$172)</f>
        <v>1040.05</v>
      </c>
      <c r="D672" s="4">
        <f>$A672*_xlfn.NUMBERVALUE('[1]Rate Sheet'!D$172)</f>
        <v>1080.3100000000002</v>
      </c>
      <c r="E672" s="4">
        <f>$A672*_xlfn.NUMBERVALUE('[1]Rate Sheet'!E$172)</f>
        <v>1818.41</v>
      </c>
      <c r="F672" s="4">
        <f>$A672*_xlfn.NUMBERVALUE('[1]Rate Sheet'!F$172)</f>
        <v>3636.82</v>
      </c>
      <c r="G672" s="4">
        <f>$A672*_xlfn.NUMBERVALUE('[1]Rate Sheet'!G$172)</f>
        <v>1858.67</v>
      </c>
      <c r="H672" s="4">
        <f>$A672*_xlfn.NUMBERVALUE('[1]Rate Sheet'!H$172)</f>
        <v>1858.67</v>
      </c>
      <c r="I672" s="4">
        <f>$A672*_xlfn.NUMBERVALUE('[1]Rate Sheet'!I$172)</f>
        <v>2167.33</v>
      </c>
      <c r="J672" s="4">
        <f>$A672*_xlfn.NUMBERVALUE('[1]Rate Sheet'!J$172)</f>
        <v>1664.08</v>
      </c>
      <c r="K672" s="4">
        <f>$A672*_xlfn.NUMBERVALUE('[1]Rate Sheet'!K$172)</f>
        <v>2818.2000000000003</v>
      </c>
      <c r="L672" s="4">
        <f>$A672*_xlfn.NUMBERVALUE('[1]Rate Sheet'!L$172)</f>
        <v>2583.35</v>
      </c>
      <c r="M672" s="4">
        <f>$A672*_xlfn.NUMBERVALUE('[1]Rate Sheet'!M$172)</f>
        <v>3140.2799999999997</v>
      </c>
      <c r="N672" s="4">
        <f>$A672*_xlfn.NUMBERVALUE('[1]Rate Sheet'!N$172)</f>
        <v>3905.2200000000003</v>
      </c>
      <c r="O672" s="4">
        <f>$A672*_xlfn.NUMBERVALUE('[1]Rate Sheet'!O$172)</f>
        <v>2247.85</v>
      </c>
      <c r="P672" s="4">
        <f>$A672*_xlfn.NUMBERVALUE('[1]Rate Sheet'!P$172)</f>
        <v>2543.09</v>
      </c>
    </row>
    <row r="673" spans="1:16" x14ac:dyDescent="0.3">
      <c r="A673" s="2">
        <v>672</v>
      </c>
      <c r="B673" s="4">
        <f>$A673*_xlfn.NUMBERVALUE('[1]Rate Sheet'!B$172)</f>
        <v>994.56</v>
      </c>
      <c r="C673" s="4">
        <f>$A673*_xlfn.NUMBERVALUE('[1]Rate Sheet'!C$172)</f>
        <v>1041.6000000000001</v>
      </c>
      <c r="D673" s="4">
        <f>$A673*_xlfn.NUMBERVALUE('[1]Rate Sheet'!D$172)</f>
        <v>1081.92</v>
      </c>
      <c r="E673" s="4">
        <f>$A673*_xlfn.NUMBERVALUE('[1]Rate Sheet'!E$172)</f>
        <v>1821.12</v>
      </c>
      <c r="F673" s="4">
        <f>$A673*_xlfn.NUMBERVALUE('[1]Rate Sheet'!F$172)</f>
        <v>3642.24</v>
      </c>
      <c r="G673" s="4">
        <f>$A673*_xlfn.NUMBERVALUE('[1]Rate Sheet'!G$172)</f>
        <v>1861.44</v>
      </c>
      <c r="H673" s="4">
        <f>$A673*_xlfn.NUMBERVALUE('[1]Rate Sheet'!H$172)</f>
        <v>1861.44</v>
      </c>
      <c r="I673" s="4">
        <f>$A673*_xlfn.NUMBERVALUE('[1]Rate Sheet'!I$172)</f>
        <v>2170.56</v>
      </c>
      <c r="J673" s="4">
        <f>$A673*_xlfn.NUMBERVALUE('[1]Rate Sheet'!J$172)</f>
        <v>1666.56</v>
      </c>
      <c r="K673" s="4">
        <f>$A673*_xlfn.NUMBERVALUE('[1]Rate Sheet'!K$172)</f>
        <v>2822.4</v>
      </c>
      <c r="L673" s="4">
        <f>$A673*_xlfn.NUMBERVALUE('[1]Rate Sheet'!L$172)</f>
        <v>2587.2000000000003</v>
      </c>
      <c r="M673" s="4">
        <f>$A673*_xlfn.NUMBERVALUE('[1]Rate Sheet'!M$172)</f>
        <v>3144.96</v>
      </c>
      <c r="N673" s="4">
        <f>$A673*_xlfn.NUMBERVALUE('[1]Rate Sheet'!N$172)</f>
        <v>3911.04</v>
      </c>
      <c r="O673" s="4">
        <f>$A673*_xlfn.NUMBERVALUE('[1]Rate Sheet'!O$172)</f>
        <v>2251.2000000000003</v>
      </c>
      <c r="P673" s="4">
        <f>$A673*_xlfn.NUMBERVALUE('[1]Rate Sheet'!P$172)</f>
        <v>2546.88</v>
      </c>
    </row>
    <row r="674" spans="1:16" x14ac:dyDescent="0.3">
      <c r="A674" s="2">
        <v>673</v>
      </c>
      <c r="B674" s="4">
        <f>$A674*_xlfn.NUMBERVALUE('[1]Rate Sheet'!B$172)</f>
        <v>996.04</v>
      </c>
      <c r="C674" s="4">
        <f>$A674*_xlfn.NUMBERVALUE('[1]Rate Sheet'!C$172)</f>
        <v>1043.1500000000001</v>
      </c>
      <c r="D674" s="4">
        <f>$A674*_xlfn.NUMBERVALUE('[1]Rate Sheet'!D$172)</f>
        <v>1083.53</v>
      </c>
      <c r="E674" s="4">
        <f>$A674*_xlfn.NUMBERVALUE('[1]Rate Sheet'!E$172)</f>
        <v>1823.83</v>
      </c>
      <c r="F674" s="4">
        <f>$A674*_xlfn.NUMBERVALUE('[1]Rate Sheet'!F$172)</f>
        <v>3647.66</v>
      </c>
      <c r="G674" s="4">
        <f>$A674*_xlfn.NUMBERVALUE('[1]Rate Sheet'!G$172)</f>
        <v>1864.21</v>
      </c>
      <c r="H674" s="4">
        <f>$A674*_xlfn.NUMBERVALUE('[1]Rate Sheet'!H$172)</f>
        <v>1864.21</v>
      </c>
      <c r="I674" s="4">
        <f>$A674*_xlfn.NUMBERVALUE('[1]Rate Sheet'!I$172)</f>
        <v>2173.79</v>
      </c>
      <c r="J674" s="4">
        <f>$A674*_xlfn.NUMBERVALUE('[1]Rate Sheet'!J$172)</f>
        <v>1669.04</v>
      </c>
      <c r="K674" s="4">
        <f>$A674*_xlfn.NUMBERVALUE('[1]Rate Sheet'!K$172)</f>
        <v>2826.6</v>
      </c>
      <c r="L674" s="4">
        <f>$A674*_xlfn.NUMBERVALUE('[1]Rate Sheet'!L$172)</f>
        <v>2591.0500000000002</v>
      </c>
      <c r="M674" s="4">
        <f>$A674*_xlfn.NUMBERVALUE('[1]Rate Sheet'!M$172)</f>
        <v>3149.64</v>
      </c>
      <c r="N674" s="4">
        <f>$A674*_xlfn.NUMBERVALUE('[1]Rate Sheet'!N$172)</f>
        <v>3916.86</v>
      </c>
      <c r="O674" s="4">
        <f>$A674*_xlfn.NUMBERVALUE('[1]Rate Sheet'!O$172)</f>
        <v>2254.5500000000002</v>
      </c>
      <c r="P674" s="4">
        <f>$A674*_xlfn.NUMBERVALUE('[1]Rate Sheet'!P$172)</f>
        <v>2550.67</v>
      </c>
    </row>
    <row r="675" spans="1:16" x14ac:dyDescent="0.3">
      <c r="A675" s="2">
        <v>674</v>
      </c>
      <c r="B675" s="4">
        <f>$A675*_xlfn.NUMBERVALUE('[1]Rate Sheet'!B$172)</f>
        <v>997.52</v>
      </c>
      <c r="C675" s="4">
        <f>$A675*_xlfn.NUMBERVALUE('[1]Rate Sheet'!C$172)</f>
        <v>1044.7</v>
      </c>
      <c r="D675" s="4">
        <f>$A675*_xlfn.NUMBERVALUE('[1]Rate Sheet'!D$172)</f>
        <v>1085.1400000000001</v>
      </c>
      <c r="E675" s="4">
        <f>$A675*_xlfn.NUMBERVALUE('[1]Rate Sheet'!E$172)</f>
        <v>1826.54</v>
      </c>
      <c r="F675" s="4">
        <f>$A675*_xlfn.NUMBERVALUE('[1]Rate Sheet'!F$172)</f>
        <v>3653.08</v>
      </c>
      <c r="G675" s="4">
        <f>$A675*_xlfn.NUMBERVALUE('[1]Rate Sheet'!G$172)</f>
        <v>1866.98</v>
      </c>
      <c r="H675" s="4">
        <f>$A675*_xlfn.NUMBERVALUE('[1]Rate Sheet'!H$172)</f>
        <v>1866.98</v>
      </c>
      <c r="I675" s="4">
        <f>$A675*_xlfn.NUMBERVALUE('[1]Rate Sheet'!I$172)</f>
        <v>2177.02</v>
      </c>
      <c r="J675" s="4">
        <f>$A675*_xlfn.NUMBERVALUE('[1]Rate Sheet'!J$172)</f>
        <v>1671.52</v>
      </c>
      <c r="K675" s="4">
        <f>$A675*_xlfn.NUMBERVALUE('[1]Rate Sheet'!K$172)</f>
        <v>2830.8</v>
      </c>
      <c r="L675" s="4">
        <f>$A675*_xlfn.NUMBERVALUE('[1]Rate Sheet'!L$172)</f>
        <v>2594.9</v>
      </c>
      <c r="M675" s="4">
        <f>$A675*_xlfn.NUMBERVALUE('[1]Rate Sheet'!M$172)</f>
        <v>3154.3199999999997</v>
      </c>
      <c r="N675" s="4">
        <f>$A675*_xlfn.NUMBERVALUE('[1]Rate Sheet'!N$172)</f>
        <v>3922.6800000000003</v>
      </c>
      <c r="O675" s="4">
        <f>$A675*_xlfn.NUMBERVALUE('[1]Rate Sheet'!O$172)</f>
        <v>2257.9</v>
      </c>
      <c r="P675" s="4">
        <f>$A675*_xlfn.NUMBERVALUE('[1]Rate Sheet'!P$172)</f>
        <v>2554.46</v>
      </c>
    </row>
    <row r="676" spans="1:16" x14ac:dyDescent="0.3">
      <c r="A676" s="2">
        <v>675</v>
      </c>
      <c r="B676" s="4">
        <f>$A676*_xlfn.NUMBERVALUE('[1]Rate Sheet'!B$172)</f>
        <v>999</v>
      </c>
      <c r="C676" s="4">
        <f>$A676*_xlfn.NUMBERVALUE('[1]Rate Sheet'!C$172)</f>
        <v>1046.25</v>
      </c>
      <c r="D676" s="4">
        <f>$A676*_xlfn.NUMBERVALUE('[1]Rate Sheet'!D$172)</f>
        <v>1086.75</v>
      </c>
      <c r="E676" s="4">
        <f>$A676*_xlfn.NUMBERVALUE('[1]Rate Sheet'!E$172)</f>
        <v>1829.25</v>
      </c>
      <c r="F676" s="4">
        <f>$A676*_xlfn.NUMBERVALUE('[1]Rate Sheet'!F$172)</f>
        <v>3658.5</v>
      </c>
      <c r="G676" s="4">
        <f>$A676*_xlfn.NUMBERVALUE('[1]Rate Sheet'!G$172)</f>
        <v>1869.75</v>
      </c>
      <c r="H676" s="4">
        <f>$A676*_xlfn.NUMBERVALUE('[1]Rate Sheet'!H$172)</f>
        <v>1869.75</v>
      </c>
      <c r="I676" s="4">
        <f>$A676*_xlfn.NUMBERVALUE('[1]Rate Sheet'!I$172)</f>
        <v>2180.25</v>
      </c>
      <c r="J676" s="4">
        <f>$A676*_xlfn.NUMBERVALUE('[1]Rate Sheet'!J$172)</f>
        <v>1674</v>
      </c>
      <c r="K676" s="4">
        <f>$A676*_xlfn.NUMBERVALUE('[1]Rate Sheet'!K$172)</f>
        <v>2835</v>
      </c>
      <c r="L676" s="4">
        <f>$A676*_xlfn.NUMBERVALUE('[1]Rate Sheet'!L$172)</f>
        <v>2598.75</v>
      </c>
      <c r="M676" s="4">
        <f>$A676*_xlfn.NUMBERVALUE('[1]Rate Sheet'!M$172)</f>
        <v>3159</v>
      </c>
      <c r="N676" s="4">
        <f>$A676*_xlfn.NUMBERVALUE('[1]Rate Sheet'!N$172)</f>
        <v>3928.5</v>
      </c>
      <c r="O676" s="4">
        <f>$A676*_xlfn.NUMBERVALUE('[1]Rate Sheet'!O$172)</f>
        <v>2261.25</v>
      </c>
      <c r="P676" s="4">
        <f>$A676*_xlfn.NUMBERVALUE('[1]Rate Sheet'!P$172)</f>
        <v>2558.25</v>
      </c>
    </row>
    <row r="677" spans="1:16" x14ac:dyDescent="0.3">
      <c r="A677" s="2">
        <v>676</v>
      </c>
      <c r="B677" s="4">
        <f>$A677*_xlfn.NUMBERVALUE('[1]Rate Sheet'!B$172)</f>
        <v>1000.48</v>
      </c>
      <c r="C677" s="4">
        <f>$A677*_xlfn.NUMBERVALUE('[1]Rate Sheet'!C$172)</f>
        <v>1047.8</v>
      </c>
      <c r="D677" s="4">
        <f>$A677*_xlfn.NUMBERVALUE('[1]Rate Sheet'!D$172)</f>
        <v>1088.3600000000001</v>
      </c>
      <c r="E677" s="4">
        <f>$A677*_xlfn.NUMBERVALUE('[1]Rate Sheet'!E$172)</f>
        <v>1831.96</v>
      </c>
      <c r="F677" s="4">
        <f>$A677*_xlfn.NUMBERVALUE('[1]Rate Sheet'!F$172)</f>
        <v>3663.92</v>
      </c>
      <c r="G677" s="4">
        <f>$A677*_xlfn.NUMBERVALUE('[1]Rate Sheet'!G$172)</f>
        <v>1872.52</v>
      </c>
      <c r="H677" s="4">
        <f>$A677*_xlfn.NUMBERVALUE('[1]Rate Sheet'!H$172)</f>
        <v>1872.52</v>
      </c>
      <c r="I677" s="4">
        <f>$A677*_xlfn.NUMBERVALUE('[1]Rate Sheet'!I$172)</f>
        <v>2183.48</v>
      </c>
      <c r="J677" s="4">
        <f>$A677*_xlfn.NUMBERVALUE('[1]Rate Sheet'!J$172)</f>
        <v>1676.48</v>
      </c>
      <c r="K677" s="4">
        <f>$A677*_xlfn.NUMBERVALUE('[1]Rate Sheet'!K$172)</f>
        <v>2839.2000000000003</v>
      </c>
      <c r="L677" s="4">
        <f>$A677*_xlfn.NUMBERVALUE('[1]Rate Sheet'!L$172)</f>
        <v>2602.6</v>
      </c>
      <c r="M677" s="4">
        <f>$A677*_xlfn.NUMBERVALUE('[1]Rate Sheet'!M$172)</f>
        <v>3163.68</v>
      </c>
      <c r="N677" s="4">
        <f>$A677*_xlfn.NUMBERVALUE('[1]Rate Sheet'!N$172)</f>
        <v>3934.32</v>
      </c>
      <c r="O677" s="4">
        <f>$A677*_xlfn.NUMBERVALUE('[1]Rate Sheet'!O$172)</f>
        <v>2264.6</v>
      </c>
      <c r="P677" s="4">
        <f>$A677*_xlfn.NUMBERVALUE('[1]Rate Sheet'!P$172)</f>
        <v>2562.04</v>
      </c>
    </row>
    <row r="678" spans="1:16" x14ac:dyDescent="0.3">
      <c r="A678" s="2">
        <v>677</v>
      </c>
      <c r="B678" s="4">
        <f>$A678*_xlfn.NUMBERVALUE('[1]Rate Sheet'!B$172)</f>
        <v>1001.96</v>
      </c>
      <c r="C678" s="4">
        <f>$A678*_xlfn.NUMBERVALUE('[1]Rate Sheet'!C$172)</f>
        <v>1049.3500000000001</v>
      </c>
      <c r="D678" s="4">
        <f>$A678*_xlfn.NUMBERVALUE('[1]Rate Sheet'!D$172)</f>
        <v>1089.97</v>
      </c>
      <c r="E678" s="4">
        <f>$A678*_xlfn.NUMBERVALUE('[1]Rate Sheet'!E$172)</f>
        <v>1834.67</v>
      </c>
      <c r="F678" s="4">
        <f>$A678*_xlfn.NUMBERVALUE('[1]Rate Sheet'!F$172)</f>
        <v>3669.34</v>
      </c>
      <c r="G678" s="4">
        <f>$A678*_xlfn.NUMBERVALUE('[1]Rate Sheet'!G$172)</f>
        <v>1875.29</v>
      </c>
      <c r="H678" s="4">
        <f>$A678*_xlfn.NUMBERVALUE('[1]Rate Sheet'!H$172)</f>
        <v>1875.29</v>
      </c>
      <c r="I678" s="4">
        <f>$A678*_xlfn.NUMBERVALUE('[1]Rate Sheet'!I$172)</f>
        <v>2186.71</v>
      </c>
      <c r="J678" s="4">
        <f>$A678*_xlfn.NUMBERVALUE('[1]Rate Sheet'!J$172)</f>
        <v>1678.96</v>
      </c>
      <c r="K678" s="4">
        <f>$A678*_xlfn.NUMBERVALUE('[1]Rate Sheet'!K$172)</f>
        <v>2843.4</v>
      </c>
      <c r="L678" s="4">
        <f>$A678*_xlfn.NUMBERVALUE('[1]Rate Sheet'!L$172)</f>
        <v>2606.4500000000003</v>
      </c>
      <c r="M678" s="4">
        <f>$A678*_xlfn.NUMBERVALUE('[1]Rate Sheet'!M$172)</f>
        <v>3168.3599999999997</v>
      </c>
      <c r="N678" s="4">
        <f>$A678*_xlfn.NUMBERVALUE('[1]Rate Sheet'!N$172)</f>
        <v>3940.1400000000003</v>
      </c>
      <c r="O678" s="4">
        <f>$A678*_xlfn.NUMBERVALUE('[1]Rate Sheet'!O$172)</f>
        <v>2267.9500000000003</v>
      </c>
      <c r="P678" s="4">
        <f>$A678*_xlfn.NUMBERVALUE('[1]Rate Sheet'!P$172)</f>
        <v>2565.83</v>
      </c>
    </row>
    <row r="679" spans="1:16" x14ac:dyDescent="0.3">
      <c r="A679" s="2">
        <v>678</v>
      </c>
      <c r="B679" s="4">
        <f>$A679*_xlfn.NUMBERVALUE('[1]Rate Sheet'!B$172)</f>
        <v>1003.4399999999999</v>
      </c>
      <c r="C679" s="4">
        <f>$A679*_xlfn.NUMBERVALUE('[1]Rate Sheet'!C$172)</f>
        <v>1050.9000000000001</v>
      </c>
      <c r="D679" s="4">
        <f>$A679*_xlfn.NUMBERVALUE('[1]Rate Sheet'!D$172)</f>
        <v>1091.5800000000002</v>
      </c>
      <c r="E679" s="4">
        <f>$A679*_xlfn.NUMBERVALUE('[1]Rate Sheet'!E$172)</f>
        <v>1837.3799999999999</v>
      </c>
      <c r="F679" s="4">
        <f>$A679*_xlfn.NUMBERVALUE('[1]Rate Sheet'!F$172)</f>
        <v>3674.7599999999998</v>
      </c>
      <c r="G679" s="4">
        <f>$A679*_xlfn.NUMBERVALUE('[1]Rate Sheet'!G$172)</f>
        <v>1878.06</v>
      </c>
      <c r="H679" s="4">
        <f>$A679*_xlfn.NUMBERVALUE('[1]Rate Sheet'!H$172)</f>
        <v>1878.06</v>
      </c>
      <c r="I679" s="4">
        <f>$A679*_xlfn.NUMBERVALUE('[1]Rate Sheet'!I$172)</f>
        <v>2189.94</v>
      </c>
      <c r="J679" s="4">
        <f>$A679*_xlfn.NUMBERVALUE('[1]Rate Sheet'!J$172)</f>
        <v>1681.44</v>
      </c>
      <c r="K679" s="4">
        <f>$A679*_xlfn.NUMBERVALUE('[1]Rate Sheet'!K$172)</f>
        <v>2847.6</v>
      </c>
      <c r="L679" s="4">
        <f>$A679*_xlfn.NUMBERVALUE('[1]Rate Sheet'!L$172)</f>
        <v>2610.3000000000002</v>
      </c>
      <c r="M679" s="4">
        <f>$A679*_xlfn.NUMBERVALUE('[1]Rate Sheet'!M$172)</f>
        <v>3173.04</v>
      </c>
      <c r="N679" s="4">
        <f>$A679*_xlfn.NUMBERVALUE('[1]Rate Sheet'!N$172)</f>
        <v>3945.96</v>
      </c>
      <c r="O679" s="4">
        <f>$A679*_xlfn.NUMBERVALUE('[1]Rate Sheet'!O$172)</f>
        <v>2271.3000000000002</v>
      </c>
      <c r="P679" s="4">
        <f>$A679*_xlfn.NUMBERVALUE('[1]Rate Sheet'!P$172)</f>
        <v>2569.62</v>
      </c>
    </row>
    <row r="680" spans="1:16" x14ac:dyDescent="0.3">
      <c r="A680" s="2">
        <v>679</v>
      </c>
      <c r="B680" s="4">
        <f>$A680*_xlfn.NUMBERVALUE('[1]Rate Sheet'!B$172)</f>
        <v>1004.92</v>
      </c>
      <c r="C680" s="4">
        <f>$A680*_xlfn.NUMBERVALUE('[1]Rate Sheet'!C$172)</f>
        <v>1052.45</v>
      </c>
      <c r="D680" s="4">
        <f>$A680*_xlfn.NUMBERVALUE('[1]Rate Sheet'!D$172)</f>
        <v>1093.19</v>
      </c>
      <c r="E680" s="4">
        <f>$A680*_xlfn.NUMBERVALUE('[1]Rate Sheet'!E$172)</f>
        <v>1840.09</v>
      </c>
      <c r="F680" s="4">
        <f>$A680*_xlfn.NUMBERVALUE('[1]Rate Sheet'!F$172)</f>
        <v>3680.18</v>
      </c>
      <c r="G680" s="4">
        <f>$A680*_xlfn.NUMBERVALUE('[1]Rate Sheet'!G$172)</f>
        <v>1880.83</v>
      </c>
      <c r="H680" s="4">
        <f>$A680*_xlfn.NUMBERVALUE('[1]Rate Sheet'!H$172)</f>
        <v>1880.83</v>
      </c>
      <c r="I680" s="4">
        <f>$A680*_xlfn.NUMBERVALUE('[1]Rate Sheet'!I$172)</f>
        <v>2193.17</v>
      </c>
      <c r="J680" s="4">
        <f>$A680*_xlfn.NUMBERVALUE('[1]Rate Sheet'!J$172)</f>
        <v>1683.92</v>
      </c>
      <c r="K680" s="4">
        <f>$A680*_xlfn.NUMBERVALUE('[1]Rate Sheet'!K$172)</f>
        <v>2851.8</v>
      </c>
      <c r="L680" s="4">
        <f>$A680*_xlfn.NUMBERVALUE('[1]Rate Sheet'!L$172)</f>
        <v>2614.15</v>
      </c>
      <c r="M680" s="4">
        <f>$A680*_xlfn.NUMBERVALUE('[1]Rate Sheet'!M$172)</f>
        <v>3177.72</v>
      </c>
      <c r="N680" s="4">
        <f>$A680*_xlfn.NUMBERVALUE('[1]Rate Sheet'!N$172)</f>
        <v>3951.78</v>
      </c>
      <c r="O680" s="4">
        <f>$A680*_xlfn.NUMBERVALUE('[1]Rate Sheet'!O$172)</f>
        <v>2274.65</v>
      </c>
      <c r="P680" s="4">
        <f>$A680*_xlfn.NUMBERVALUE('[1]Rate Sheet'!P$172)</f>
        <v>2573.41</v>
      </c>
    </row>
    <row r="681" spans="1:16" x14ac:dyDescent="0.3">
      <c r="A681" s="2">
        <v>680</v>
      </c>
      <c r="B681" s="4">
        <f>$A681*_xlfn.NUMBERVALUE('[1]Rate Sheet'!B$172)</f>
        <v>1006.4</v>
      </c>
      <c r="C681" s="4">
        <f>$A681*_xlfn.NUMBERVALUE('[1]Rate Sheet'!C$172)</f>
        <v>1054</v>
      </c>
      <c r="D681" s="4">
        <f>$A681*_xlfn.NUMBERVALUE('[1]Rate Sheet'!D$172)</f>
        <v>1094.8</v>
      </c>
      <c r="E681" s="4">
        <f>$A681*_xlfn.NUMBERVALUE('[1]Rate Sheet'!E$172)</f>
        <v>1842.8</v>
      </c>
      <c r="F681" s="4">
        <f>$A681*_xlfn.NUMBERVALUE('[1]Rate Sheet'!F$172)</f>
        <v>3685.6</v>
      </c>
      <c r="G681" s="4">
        <f>$A681*_xlfn.NUMBERVALUE('[1]Rate Sheet'!G$172)</f>
        <v>1883.6</v>
      </c>
      <c r="H681" s="4">
        <f>$A681*_xlfn.NUMBERVALUE('[1]Rate Sheet'!H$172)</f>
        <v>1883.6</v>
      </c>
      <c r="I681" s="4">
        <f>$A681*_xlfn.NUMBERVALUE('[1]Rate Sheet'!I$172)</f>
        <v>2196.4</v>
      </c>
      <c r="J681" s="4">
        <f>$A681*_xlfn.NUMBERVALUE('[1]Rate Sheet'!J$172)</f>
        <v>1686.4</v>
      </c>
      <c r="K681" s="4">
        <f>$A681*_xlfn.NUMBERVALUE('[1]Rate Sheet'!K$172)</f>
        <v>2856</v>
      </c>
      <c r="L681" s="4">
        <f>$A681*_xlfn.NUMBERVALUE('[1]Rate Sheet'!L$172)</f>
        <v>2618</v>
      </c>
      <c r="M681" s="4">
        <f>$A681*_xlfn.NUMBERVALUE('[1]Rate Sheet'!M$172)</f>
        <v>3182.3999999999996</v>
      </c>
      <c r="N681" s="4">
        <f>$A681*_xlfn.NUMBERVALUE('[1]Rate Sheet'!N$172)</f>
        <v>3957.6000000000004</v>
      </c>
      <c r="O681" s="4">
        <f>$A681*_xlfn.NUMBERVALUE('[1]Rate Sheet'!O$172)</f>
        <v>2278</v>
      </c>
      <c r="P681" s="4">
        <f>$A681*_xlfn.NUMBERVALUE('[1]Rate Sheet'!P$172)</f>
        <v>2577.1999999999998</v>
      </c>
    </row>
    <row r="682" spans="1:16" x14ac:dyDescent="0.3">
      <c r="A682" s="2">
        <v>681</v>
      </c>
      <c r="B682" s="4">
        <f>$A682*_xlfn.NUMBERVALUE('[1]Rate Sheet'!B$172)</f>
        <v>1007.88</v>
      </c>
      <c r="C682" s="4">
        <f>$A682*_xlfn.NUMBERVALUE('[1]Rate Sheet'!C$172)</f>
        <v>1055.55</v>
      </c>
      <c r="D682" s="4">
        <f>$A682*_xlfn.NUMBERVALUE('[1]Rate Sheet'!D$172)</f>
        <v>1096.4100000000001</v>
      </c>
      <c r="E682" s="4">
        <f>$A682*_xlfn.NUMBERVALUE('[1]Rate Sheet'!E$172)</f>
        <v>1845.51</v>
      </c>
      <c r="F682" s="4">
        <f>$A682*_xlfn.NUMBERVALUE('[1]Rate Sheet'!F$172)</f>
        <v>3691.02</v>
      </c>
      <c r="G682" s="4">
        <f>$A682*_xlfn.NUMBERVALUE('[1]Rate Sheet'!G$172)</f>
        <v>1886.3700000000001</v>
      </c>
      <c r="H682" s="4">
        <f>$A682*_xlfn.NUMBERVALUE('[1]Rate Sheet'!H$172)</f>
        <v>1886.3700000000001</v>
      </c>
      <c r="I682" s="4">
        <f>$A682*_xlfn.NUMBERVALUE('[1]Rate Sheet'!I$172)</f>
        <v>2199.63</v>
      </c>
      <c r="J682" s="4">
        <f>$A682*_xlfn.NUMBERVALUE('[1]Rate Sheet'!J$172)</f>
        <v>1688.8799999999999</v>
      </c>
      <c r="K682" s="4">
        <f>$A682*_xlfn.NUMBERVALUE('[1]Rate Sheet'!K$172)</f>
        <v>2860.2000000000003</v>
      </c>
      <c r="L682" s="4">
        <f>$A682*_xlfn.NUMBERVALUE('[1]Rate Sheet'!L$172)</f>
        <v>2621.85</v>
      </c>
      <c r="M682" s="4">
        <f>$A682*_xlfn.NUMBERVALUE('[1]Rate Sheet'!M$172)</f>
        <v>3187.08</v>
      </c>
      <c r="N682" s="4">
        <f>$A682*_xlfn.NUMBERVALUE('[1]Rate Sheet'!N$172)</f>
        <v>3963.42</v>
      </c>
      <c r="O682" s="4">
        <f>$A682*_xlfn.NUMBERVALUE('[1]Rate Sheet'!O$172)</f>
        <v>2281.35</v>
      </c>
      <c r="P682" s="4">
        <f>$A682*_xlfn.NUMBERVALUE('[1]Rate Sheet'!P$172)</f>
        <v>2580.9900000000002</v>
      </c>
    </row>
    <row r="683" spans="1:16" x14ac:dyDescent="0.3">
      <c r="A683" s="2">
        <v>682</v>
      </c>
      <c r="B683" s="4">
        <f>$A683*_xlfn.NUMBERVALUE('[1]Rate Sheet'!B$172)</f>
        <v>1009.36</v>
      </c>
      <c r="C683" s="4">
        <f>$A683*_xlfn.NUMBERVALUE('[1]Rate Sheet'!C$172)</f>
        <v>1057.1000000000001</v>
      </c>
      <c r="D683" s="4">
        <f>$A683*_xlfn.NUMBERVALUE('[1]Rate Sheet'!D$172)</f>
        <v>1098.02</v>
      </c>
      <c r="E683" s="4">
        <f>$A683*_xlfn.NUMBERVALUE('[1]Rate Sheet'!E$172)</f>
        <v>1848.22</v>
      </c>
      <c r="F683" s="4">
        <f>$A683*_xlfn.NUMBERVALUE('[1]Rate Sheet'!F$172)</f>
        <v>3696.44</v>
      </c>
      <c r="G683" s="4">
        <f>$A683*_xlfn.NUMBERVALUE('[1]Rate Sheet'!G$172)</f>
        <v>1889.14</v>
      </c>
      <c r="H683" s="4">
        <f>$A683*_xlfn.NUMBERVALUE('[1]Rate Sheet'!H$172)</f>
        <v>1889.14</v>
      </c>
      <c r="I683" s="4">
        <f>$A683*_xlfn.NUMBERVALUE('[1]Rate Sheet'!I$172)</f>
        <v>2202.86</v>
      </c>
      <c r="J683" s="4">
        <f>$A683*_xlfn.NUMBERVALUE('[1]Rate Sheet'!J$172)</f>
        <v>1691.36</v>
      </c>
      <c r="K683" s="4">
        <f>$A683*_xlfn.NUMBERVALUE('[1]Rate Sheet'!K$172)</f>
        <v>2864.4</v>
      </c>
      <c r="L683" s="4">
        <f>$A683*_xlfn.NUMBERVALUE('[1]Rate Sheet'!L$172)</f>
        <v>2625.7000000000003</v>
      </c>
      <c r="M683" s="4">
        <f>$A683*_xlfn.NUMBERVALUE('[1]Rate Sheet'!M$172)</f>
        <v>3191.7599999999998</v>
      </c>
      <c r="N683" s="4">
        <f>$A683*_xlfn.NUMBERVALUE('[1]Rate Sheet'!N$172)</f>
        <v>3969.2400000000002</v>
      </c>
      <c r="O683" s="4">
        <f>$A683*_xlfn.NUMBERVALUE('[1]Rate Sheet'!O$172)</f>
        <v>2284.7000000000003</v>
      </c>
      <c r="P683" s="4">
        <f>$A683*_xlfn.NUMBERVALUE('[1]Rate Sheet'!P$172)</f>
        <v>2584.7800000000002</v>
      </c>
    </row>
    <row r="684" spans="1:16" x14ac:dyDescent="0.3">
      <c r="A684" s="2">
        <v>683</v>
      </c>
      <c r="B684" s="4">
        <f>$A684*_xlfn.NUMBERVALUE('[1]Rate Sheet'!B$172)</f>
        <v>1010.84</v>
      </c>
      <c r="C684" s="4">
        <f>$A684*_xlfn.NUMBERVALUE('[1]Rate Sheet'!C$172)</f>
        <v>1058.6500000000001</v>
      </c>
      <c r="D684" s="4">
        <f>$A684*_xlfn.NUMBERVALUE('[1]Rate Sheet'!D$172)</f>
        <v>1099.6300000000001</v>
      </c>
      <c r="E684" s="4">
        <f>$A684*_xlfn.NUMBERVALUE('[1]Rate Sheet'!E$172)</f>
        <v>1850.93</v>
      </c>
      <c r="F684" s="4">
        <f>$A684*_xlfn.NUMBERVALUE('[1]Rate Sheet'!F$172)</f>
        <v>3701.86</v>
      </c>
      <c r="G684" s="4">
        <f>$A684*_xlfn.NUMBERVALUE('[1]Rate Sheet'!G$172)</f>
        <v>1891.91</v>
      </c>
      <c r="H684" s="4">
        <f>$A684*_xlfn.NUMBERVALUE('[1]Rate Sheet'!H$172)</f>
        <v>1891.91</v>
      </c>
      <c r="I684" s="4">
        <f>$A684*_xlfn.NUMBERVALUE('[1]Rate Sheet'!I$172)</f>
        <v>2206.09</v>
      </c>
      <c r="J684" s="4">
        <f>$A684*_xlfn.NUMBERVALUE('[1]Rate Sheet'!J$172)</f>
        <v>1693.84</v>
      </c>
      <c r="K684" s="4">
        <f>$A684*_xlfn.NUMBERVALUE('[1]Rate Sheet'!K$172)</f>
        <v>2868.6</v>
      </c>
      <c r="L684" s="4">
        <f>$A684*_xlfn.NUMBERVALUE('[1]Rate Sheet'!L$172)</f>
        <v>2629.55</v>
      </c>
      <c r="M684" s="4">
        <f>$A684*_xlfn.NUMBERVALUE('[1]Rate Sheet'!M$172)</f>
        <v>3196.4399999999996</v>
      </c>
      <c r="N684" s="4">
        <f>$A684*_xlfn.NUMBERVALUE('[1]Rate Sheet'!N$172)</f>
        <v>3975.0600000000004</v>
      </c>
      <c r="O684" s="4">
        <f>$A684*_xlfn.NUMBERVALUE('[1]Rate Sheet'!O$172)</f>
        <v>2288.0500000000002</v>
      </c>
      <c r="P684" s="4">
        <f>$A684*_xlfn.NUMBERVALUE('[1]Rate Sheet'!P$172)</f>
        <v>2588.5700000000002</v>
      </c>
    </row>
    <row r="685" spans="1:16" x14ac:dyDescent="0.3">
      <c r="A685" s="2">
        <v>684</v>
      </c>
      <c r="B685" s="4">
        <f>$A685*_xlfn.NUMBERVALUE('[1]Rate Sheet'!B$172)</f>
        <v>1012.3199999999999</v>
      </c>
      <c r="C685" s="4">
        <f>$A685*_xlfn.NUMBERVALUE('[1]Rate Sheet'!C$172)</f>
        <v>1060.2</v>
      </c>
      <c r="D685" s="4">
        <f>$A685*_xlfn.NUMBERVALUE('[1]Rate Sheet'!D$172)</f>
        <v>1101.24</v>
      </c>
      <c r="E685" s="4">
        <f>$A685*_xlfn.NUMBERVALUE('[1]Rate Sheet'!E$172)</f>
        <v>1853.6399999999999</v>
      </c>
      <c r="F685" s="4">
        <f>$A685*_xlfn.NUMBERVALUE('[1]Rate Sheet'!F$172)</f>
        <v>3707.2799999999997</v>
      </c>
      <c r="G685" s="4">
        <f>$A685*_xlfn.NUMBERVALUE('[1]Rate Sheet'!G$172)</f>
        <v>1894.68</v>
      </c>
      <c r="H685" s="4">
        <f>$A685*_xlfn.NUMBERVALUE('[1]Rate Sheet'!H$172)</f>
        <v>1894.68</v>
      </c>
      <c r="I685" s="4">
        <f>$A685*_xlfn.NUMBERVALUE('[1]Rate Sheet'!I$172)</f>
        <v>2209.3200000000002</v>
      </c>
      <c r="J685" s="4">
        <f>$A685*_xlfn.NUMBERVALUE('[1]Rate Sheet'!J$172)</f>
        <v>1696.32</v>
      </c>
      <c r="K685" s="4">
        <f>$A685*_xlfn.NUMBERVALUE('[1]Rate Sheet'!K$172)</f>
        <v>2872.8</v>
      </c>
      <c r="L685" s="4">
        <f>$A685*_xlfn.NUMBERVALUE('[1]Rate Sheet'!L$172)</f>
        <v>2633.4</v>
      </c>
      <c r="M685" s="4">
        <f>$A685*_xlfn.NUMBERVALUE('[1]Rate Sheet'!M$172)</f>
        <v>3201.12</v>
      </c>
      <c r="N685" s="4">
        <f>$A685*_xlfn.NUMBERVALUE('[1]Rate Sheet'!N$172)</f>
        <v>3980.88</v>
      </c>
      <c r="O685" s="4">
        <f>$A685*_xlfn.NUMBERVALUE('[1]Rate Sheet'!O$172)</f>
        <v>2291.4</v>
      </c>
      <c r="P685" s="4">
        <f>$A685*_xlfn.NUMBERVALUE('[1]Rate Sheet'!P$172)</f>
        <v>2592.36</v>
      </c>
    </row>
    <row r="686" spans="1:16" x14ac:dyDescent="0.3">
      <c r="A686" s="2">
        <v>685</v>
      </c>
      <c r="B686" s="4">
        <f>$A686*_xlfn.NUMBERVALUE('[1]Rate Sheet'!B$172)</f>
        <v>1013.8</v>
      </c>
      <c r="C686" s="4">
        <f>$A686*_xlfn.NUMBERVALUE('[1]Rate Sheet'!C$172)</f>
        <v>1061.75</v>
      </c>
      <c r="D686" s="4">
        <f>$A686*_xlfn.NUMBERVALUE('[1]Rate Sheet'!D$172)</f>
        <v>1102.8500000000001</v>
      </c>
      <c r="E686" s="4">
        <f>$A686*_xlfn.NUMBERVALUE('[1]Rate Sheet'!E$172)</f>
        <v>1856.35</v>
      </c>
      <c r="F686" s="4">
        <f>$A686*_xlfn.NUMBERVALUE('[1]Rate Sheet'!F$172)</f>
        <v>3712.7</v>
      </c>
      <c r="G686" s="4">
        <f>$A686*_xlfn.NUMBERVALUE('[1]Rate Sheet'!G$172)</f>
        <v>1897.45</v>
      </c>
      <c r="H686" s="4">
        <f>$A686*_xlfn.NUMBERVALUE('[1]Rate Sheet'!H$172)</f>
        <v>1897.45</v>
      </c>
      <c r="I686" s="4">
        <f>$A686*_xlfn.NUMBERVALUE('[1]Rate Sheet'!I$172)</f>
        <v>2212.5500000000002</v>
      </c>
      <c r="J686" s="4">
        <f>$A686*_xlfn.NUMBERVALUE('[1]Rate Sheet'!J$172)</f>
        <v>1698.8</v>
      </c>
      <c r="K686" s="4">
        <f>$A686*_xlfn.NUMBERVALUE('[1]Rate Sheet'!K$172)</f>
        <v>2877</v>
      </c>
      <c r="L686" s="4">
        <f>$A686*_xlfn.NUMBERVALUE('[1]Rate Sheet'!L$172)</f>
        <v>2637.25</v>
      </c>
      <c r="M686" s="4">
        <f>$A686*_xlfn.NUMBERVALUE('[1]Rate Sheet'!M$172)</f>
        <v>3205.7999999999997</v>
      </c>
      <c r="N686" s="4">
        <f>$A686*_xlfn.NUMBERVALUE('[1]Rate Sheet'!N$172)</f>
        <v>3986.7000000000003</v>
      </c>
      <c r="O686" s="4">
        <f>$A686*_xlfn.NUMBERVALUE('[1]Rate Sheet'!O$172)</f>
        <v>2294.75</v>
      </c>
      <c r="P686" s="4">
        <f>$A686*_xlfn.NUMBERVALUE('[1]Rate Sheet'!P$172)</f>
        <v>2596.15</v>
      </c>
    </row>
    <row r="687" spans="1:16" x14ac:dyDescent="0.3">
      <c r="A687" s="2">
        <v>686</v>
      </c>
      <c r="B687" s="4">
        <f>$A687*_xlfn.NUMBERVALUE('[1]Rate Sheet'!B$172)</f>
        <v>1015.28</v>
      </c>
      <c r="C687" s="4">
        <f>$A687*_xlfn.NUMBERVALUE('[1]Rate Sheet'!C$172)</f>
        <v>1063.3</v>
      </c>
      <c r="D687" s="4">
        <f>$A687*_xlfn.NUMBERVALUE('[1]Rate Sheet'!D$172)</f>
        <v>1104.46</v>
      </c>
      <c r="E687" s="4">
        <f>$A687*_xlfn.NUMBERVALUE('[1]Rate Sheet'!E$172)</f>
        <v>1859.06</v>
      </c>
      <c r="F687" s="4">
        <f>$A687*_xlfn.NUMBERVALUE('[1]Rate Sheet'!F$172)</f>
        <v>3718.12</v>
      </c>
      <c r="G687" s="4">
        <f>$A687*_xlfn.NUMBERVALUE('[1]Rate Sheet'!G$172)</f>
        <v>1900.22</v>
      </c>
      <c r="H687" s="4">
        <f>$A687*_xlfn.NUMBERVALUE('[1]Rate Sheet'!H$172)</f>
        <v>1900.22</v>
      </c>
      <c r="I687" s="4">
        <f>$A687*_xlfn.NUMBERVALUE('[1]Rate Sheet'!I$172)</f>
        <v>2215.7800000000002</v>
      </c>
      <c r="J687" s="4">
        <f>$A687*_xlfn.NUMBERVALUE('[1]Rate Sheet'!J$172)</f>
        <v>1701.28</v>
      </c>
      <c r="K687" s="4">
        <f>$A687*_xlfn.NUMBERVALUE('[1]Rate Sheet'!K$172)</f>
        <v>2881.2000000000003</v>
      </c>
      <c r="L687" s="4">
        <f>$A687*_xlfn.NUMBERVALUE('[1]Rate Sheet'!L$172)</f>
        <v>2641.1</v>
      </c>
      <c r="M687" s="4">
        <f>$A687*_xlfn.NUMBERVALUE('[1]Rate Sheet'!M$172)</f>
        <v>3210.48</v>
      </c>
      <c r="N687" s="4">
        <f>$A687*_xlfn.NUMBERVALUE('[1]Rate Sheet'!N$172)</f>
        <v>3992.52</v>
      </c>
      <c r="O687" s="4">
        <f>$A687*_xlfn.NUMBERVALUE('[1]Rate Sheet'!O$172)</f>
        <v>2298.1</v>
      </c>
      <c r="P687" s="4">
        <f>$A687*_xlfn.NUMBERVALUE('[1]Rate Sheet'!P$172)</f>
        <v>2599.94</v>
      </c>
    </row>
    <row r="688" spans="1:16" x14ac:dyDescent="0.3">
      <c r="A688" s="2">
        <v>687</v>
      </c>
      <c r="B688" s="4">
        <f>$A688*_xlfn.NUMBERVALUE('[1]Rate Sheet'!B$172)</f>
        <v>1016.76</v>
      </c>
      <c r="C688" s="4">
        <f>$A688*_xlfn.NUMBERVALUE('[1]Rate Sheet'!C$172)</f>
        <v>1064.8500000000001</v>
      </c>
      <c r="D688" s="4">
        <f>$A688*_xlfn.NUMBERVALUE('[1]Rate Sheet'!D$172)</f>
        <v>1106.0700000000002</v>
      </c>
      <c r="E688" s="4">
        <f>$A688*_xlfn.NUMBERVALUE('[1]Rate Sheet'!E$172)</f>
        <v>1861.77</v>
      </c>
      <c r="F688" s="4">
        <f>$A688*_xlfn.NUMBERVALUE('[1]Rate Sheet'!F$172)</f>
        <v>3723.54</v>
      </c>
      <c r="G688" s="4">
        <f>$A688*_xlfn.NUMBERVALUE('[1]Rate Sheet'!G$172)</f>
        <v>1902.99</v>
      </c>
      <c r="H688" s="4">
        <f>$A688*_xlfn.NUMBERVALUE('[1]Rate Sheet'!H$172)</f>
        <v>1902.99</v>
      </c>
      <c r="I688" s="4">
        <f>$A688*_xlfn.NUMBERVALUE('[1]Rate Sheet'!I$172)</f>
        <v>2219.0099999999998</v>
      </c>
      <c r="J688" s="4">
        <f>$A688*_xlfn.NUMBERVALUE('[1]Rate Sheet'!J$172)</f>
        <v>1703.76</v>
      </c>
      <c r="K688" s="4">
        <f>$A688*_xlfn.NUMBERVALUE('[1]Rate Sheet'!K$172)</f>
        <v>2885.4</v>
      </c>
      <c r="L688" s="4">
        <f>$A688*_xlfn.NUMBERVALUE('[1]Rate Sheet'!L$172)</f>
        <v>2644.9500000000003</v>
      </c>
      <c r="M688" s="4">
        <f>$A688*_xlfn.NUMBERVALUE('[1]Rate Sheet'!M$172)</f>
        <v>3215.16</v>
      </c>
      <c r="N688" s="4">
        <f>$A688*_xlfn.NUMBERVALUE('[1]Rate Sheet'!N$172)</f>
        <v>3998.34</v>
      </c>
      <c r="O688" s="4">
        <f>$A688*_xlfn.NUMBERVALUE('[1]Rate Sheet'!O$172)</f>
        <v>2301.4500000000003</v>
      </c>
      <c r="P688" s="4">
        <f>$A688*_xlfn.NUMBERVALUE('[1]Rate Sheet'!P$172)</f>
        <v>2603.73</v>
      </c>
    </row>
    <row r="689" spans="1:16" x14ac:dyDescent="0.3">
      <c r="A689" s="2">
        <v>688</v>
      </c>
      <c r="B689" s="4">
        <f>$A689*_xlfn.NUMBERVALUE('[1]Rate Sheet'!B$172)</f>
        <v>1018.24</v>
      </c>
      <c r="C689" s="4">
        <f>$A689*_xlfn.NUMBERVALUE('[1]Rate Sheet'!C$172)</f>
        <v>1066.4000000000001</v>
      </c>
      <c r="D689" s="4">
        <f>$A689*_xlfn.NUMBERVALUE('[1]Rate Sheet'!D$172)</f>
        <v>1107.68</v>
      </c>
      <c r="E689" s="4">
        <f>$A689*_xlfn.NUMBERVALUE('[1]Rate Sheet'!E$172)</f>
        <v>1864.48</v>
      </c>
      <c r="F689" s="4">
        <f>$A689*_xlfn.NUMBERVALUE('[1]Rate Sheet'!F$172)</f>
        <v>3728.96</v>
      </c>
      <c r="G689" s="4">
        <f>$A689*_xlfn.NUMBERVALUE('[1]Rate Sheet'!G$172)</f>
        <v>1905.76</v>
      </c>
      <c r="H689" s="4">
        <f>$A689*_xlfn.NUMBERVALUE('[1]Rate Sheet'!H$172)</f>
        <v>1905.76</v>
      </c>
      <c r="I689" s="4">
        <f>$A689*_xlfn.NUMBERVALUE('[1]Rate Sheet'!I$172)</f>
        <v>2222.2399999999998</v>
      </c>
      <c r="J689" s="4">
        <f>$A689*_xlfn.NUMBERVALUE('[1]Rate Sheet'!J$172)</f>
        <v>1706.24</v>
      </c>
      <c r="K689" s="4">
        <f>$A689*_xlfn.NUMBERVALUE('[1]Rate Sheet'!K$172)</f>
        <v>2889.6</v>
      </c>
      <c r="L689" s="4">
        <f>$A689*_xlfn.NUMBERVALUE('[1]Rate Sheet'!L$172)</f>
        <v>2648.8</v>
      </c>
      <c r="M689" s="4">
        <f>$A689*_xlfn.NUMBERVALUE('[1]Rate Sheet'!M$172)</f>
        <v>3219.8399999999997</v>
      </c>
      <c r="N689" s="4">
        <f>$A689*_xlfn.NUMBERVALUE('[1]Rate Sheet'!N$172)</f>
        <v>4004.1600000000003</v>
      </c>
      <c r="O689" s="4">
        <f>$A689*_xlfn.NUMBERVALUE('[1]Rate Sheet'!O$172)</f>
        <v>2304.8000000000002</v>
      </c>
      <c r="P689" s="4">
        <f>$A689*_xlfn.NUMBERVALUE('[1]Rate Sheet'!P$172)</f>
        <v>2607.52</v>
      </c>
    </row>
    <row r="690" spans="1:16" x14ac:dyDescent="0.3">
      <c r="A690" s="2">
        <v>689</v>
      </c>
      <c r="B690" s="4">
        <f>$A690*_xlfn.NUMBERVALUE('[1]Rate Sheet'!B$172)</f>
        <v>1019.72</v>
      </c>
      <c r="C690" s="4">
        <f>$A690*_xlfn.NUMBERVALUE('[1]Rate Sheet'!C$172)</f>
        <v>1067.95</v>
      </c>
      <c r="D690" s="4">
        <f>$A690*_xlfn.NUMBERVALUE('[1]Rate Sheet'!D$172)</f>
        <v>1109.29</v>
      </c>
      <c r="E690" s="4">
        <f>$A690*_xlfn.NUMBERVALUE('[1]Rate Sheet'!E$172)</f>
        <v>1867.19</v>
      </c>
      <c r="F690" s="4">
        <f>$A690*_xlfn.NUMBERVALUE('[1]Rate Sheet'!F$172)</f>
        <v>3734.38</v>
      </c>
      <c r="G690" s="4">
        <f>$A690*_xlfn.NUMBERVALUE('[1]Rate Sheet'!G$172)</f>
        <v>1908.53</v>
      </c>
      <c r="H690" s="4">
        <f>$A690*_xlfn.NUMBERVALUE('[1]Rate Sheet'!H$172)</f>
        <v>1908.53</v>
      </c>
      <c r="I690" s="4">
        <f>$A690*_xlfn.NUMBERVALUE('[1]Rate Sheet'!I$172)</f>
        <v>2225.4699999999998</v>
      </c>
      <c r="J690" s="4">
        <f>$A690*_xlfn.NUMBERVALUE('[1]Rate Sheet'!J$172)</f>
        <v>1708.72</v>
      </c>
      <c r="K690" s="4">
        <f>$A690*_xlfn.NUMBERVALUE('[1]Rate Sheet'!K$172)</f>
        <v>2893.8</v>
      </c>
      <c r="L690" s="4">
        <f>$A690*_xlfn.NUMBERVALUE('[1]Rate Sheet'!L$172)</f>
        <v>2652.65</v>
      </c>
      <c r="M690" s="4">
        <f>$A690*_xlfn.NUMBERVALUE('[1]Rate Sheet'!M$172)</f>
        <v>3224.52</v>
      </c>
      <c r="N690" s="4">
        <f>$A690*_xlfn.NUMBERVALUE('[1]Rate Sheet'!N$172)</f>
        <v>4009.98</v>
      </c>
      <c r="O690" s="4">
        <f>$A690*_xlfn.NUMBERVALUE('[1]Rate Sheet'!O$172)</f>
        <v>2308.15</v>
      </c>
      <c r="P690" s="4">
        <f>$A690*_xlfn.NUMBERVALUE('[1]Rate Sheet'!P$172)</f>
        <v>2611.31</v>
      </c>
    </row>
    <row r="691" spans="1:16" x14ac:dyDescent="0.3">
      <c r="A691" s="2">
        <v>690</v>
      </c>
      <c r="B691" s="4">
        <f>$A691*_xlfn.NUMBERVALUE('[1]Rate Sheet'!B$172)</f>
        <v>1021.1999999999999</v>
      </c>
      <c r="C691" s="4">
        <f>$A691*_xlfn.NUMBERVALUE('[1]Rate Sheet'!C$172)</f>
        <v>1069.5</v>
      </c>
      <c r="D691" s="4">
        <f>$A691*_xlfn.NUMBERVALUE('[1]Rate Sheet'!D$172)</f>
        <v>1110.9000000000001</v>
      </c>
      <c r="E691" s="4">
        <f>$A691*_xlfn.NUMBERVALUE('[1]Rate Sheet'!E$172)</f>
        <v>1869.8999999999999</v>
      </c>
      <c r="F691" s="4">
        <f>$A691*_xlfn.NUMBERVALUE('[1]Rate Sheet'!F$172)</f>
        <v>3739.7999999999997</v>
      </c>
      <c r="G691" s="4">
        <f>$A691*_xlfn.NUMBERVALUE('[1]Rate Sheet'!G$172)</f>
        <v>1911.3</v>
      </c>
      <c r="H691" s="4">
        <f>$A691*_xlfn.NUMBERVALUE('[1]Rate Sheet'!H$172)</f>
        <v>1911.3</v>
      </c>
      <c r="I691" s="4">
        <f>$A691*_xlfn.NUMBERVALUE('[1]Rate Sheet'!I$172)</f>
        <v>2228.6999999999998</v>
      </c>
      <c r="J691" s="4">
        <f>$A691*_xlfn.NUMBERVALUE('[1]Rate Sheet'!J$172)</f>
        <v>1711.2</v>
      </c>
      <c r="K691" s="4">
        <f>$A691*_xlfn.NUMBERVALUE('[1]Rate Sheet'!K$172)</f>
        <v>2898</v>
      </c>
      <c r="L691" s="4">
        <f>$A691*_xlfn.NUMBERVALUE('[1]Rate Sheet'!L$172)</f>
        <v>2656.5</v>
      </c>
      <c r="M691" s="4">
        <f>$A691*_xlfn.NUMBERVALUE('[1]Rate Sheet'!M$172)</f>
        <v>3229.2</v>
      </c>
      <c r="N691" s="4">
        <f>$A691*_xlfn.NUMBERVALUE('[1]Rate Sheet'!N$172)</f>
        <v>4015.8</v>
      </c>
      <c r="O691" s="4">
        <f>$A691*_xlfn.NUMBERVALUE('[1]Rate Sheet'!O$172)</f>
        <v>2311.5</v>
      </c>
      <c r="P691" s="4">
        <f>$A691*_xlfn.NUMBERVALUE('[1]Rate Sheet'!P$172)</f>
        <v>2615.1</v>
      </c>
    </row>
    <row r="692" spans="1:16" x14ac:dyDescent="0.3">
      <c r="A692" s="2">
        <v>691</v>
      </c>
      <c r="B692" s="4">
        <f>$A692*_xlfn.NUMBERVALUE('[1]Rate Sheet'!B$172)</f>
        <v>1022.68</v>
      </c>
      <c r="C692" s="4">
        <f>$A692*_xlfn.NUMBERVALUE('[1]Rate Sheet'!C$172)</f>
        <v>1071.05</v>
      </c>
      <c r="D692" s="4">
        <f>$A692*_xlfn.NUMBERVALUE('[1]Rate Sheet'!D$172)</f>
        <v>1112.51</v>
      </c>
      <c r="E692" s="4">
        <f>$A692*_xlfn.NUMBERVALUE('[1]Rate Sheet'!E$172)</f>
        <v>1872.61</v>
      </c>
      <c r="F692" s="4">
        <f>$A692*_xlfn.NUMBERVALUE('[1]Rate Sheet'!F$172)</f>
        <v>3745.22</v>
      </c>
      <c r="G692" s="4">
        <f>$A692*_xlfn.NUMBERVALUE('[1]Rate Sheet'!G$172)</f>
        <v>1914.07</v>
      </c>
      <c r="H692" s="4">
        <f>$A692*_xlfn.NUMBERVALUE('[1]Rate Sheet'!H$172)</f>
        <v>1914.07</v>
      </c>
      <c r="I692" s="4">
        <f>$A692*_xlfn.NUMBERVALUE('[1]Rate Sheet'!I$172)</f>
        <v>2231.9299999999998</v>
      </c>
      <c r="J692" s="4">
        <f>$A692*_xlfn.NUMBERVALUE('[1]Rate Sheet'!J$172)</f>
        <v>1713.68</v>
      </c>
      <c r="K692" s="4">
        <f>$A692*_xlfn.NUMBERVALUE('[1]Rate Sheet'!K$172)</f>
        <v>2902.2000000000003</v>
      </c>
      <c r="L692" s="4">
        <f>$A692*_xlfn.NUMBERVALUE('[1]Rate Sheet'!L$172)</f>
        <v>2660.35</v>
      </c>
      <c r="M692" s="4">
        <f>$A692*_xlfn.NUMBERVALUE('[1]Rate Sheet'!M$172)</f>
        <v>3233.8799999999997</v>
      </c>
      <c r="N692" s="4">
        <f>$A692*_xlfn.NUMBERVALUE('[1]Rate Sheet'!N$172)</f>
        <v>4021.6200000000003</v>
      </c>
      <c r="O692" s="4">
        <f>$A692*_xlfn.NUMBERVALUE('[1]Rate Sheet'!O$172)</f>
        <v>2314.85</v>
      </c>
      <c r="P692" s="4">
        <f>$A692*_xlfn.NUMBERVALUE('[1]Rate Sheet'!P$172)</f>
        <v>2618.89</v>
      </c>
    </row>
    <row r="693" spans="1:16" x14ac:dyDescent="0.3">
      <c r="A693" s="2">
        <v>692</v>
      </c>
      <c r="B693" s="4">
        <f>$A693*_xlfn.NUMBERVALUE('[1]Rate Sheet'!B$172)</f>
        <v>1024.1600000000001</v>
      </c>
      <c r="C693" s="4">
        <f>$A693*_xlfn.NUMBERVALUE('[1]Rate Sheet'!C$172)</f>
        <v>1072.6000000000001</v>
      </c>
      <c r="D693" s="4">
        <f>$A693*_xlfn.NUMBERVALUE('[1]Rate Sheet'!D$172)</f>
        <v>1114.1200000000001</v>
      </c>
      <c r="E693" s="4">
        <f>$A693*_xlfn.NUMBERVALUE('[1]Rate Sheet'!E$172)</f>
        <v>1875.32</v>
      </c>
      <c r="F693" s="4">
        <f>$A693*_xlfn.NUMBERVALUE('[1]Rate Sheet'!F$172)</f>
        <v>3750.64</v>
      </c>
      <c r="G693" s="4">
        <f>$A693*_xlfn.NUMBERVALUE('[1]Rate Sheet'!G$172)</f>
        <v>1916.84</v>
      </c>
      <c r="H693" s="4">
        <f>$A693*_xlfn.NUMBERVALUE('[1]Rate Sheet'!H$172)</f>
        <v>1916.84</v>
      </c>
      <c r="I693" s="4">
        <f>$A693*_xlfn.NUMBERVALUE('[1]Rate Sheet'!I$172)</f>
        <v>2235.16</v>
      </c>
      <c r="J693" s="4">
        <f>$A693*_xlfn.NUMBERVALUE('[1]Rate Sheet'!J$172)</f>
        <v>1716.16</v>
      </c>
      <c r="K693" s="4">
        <f>$A693*_xlfn.NUMBERVALUE('[1]Rate Sheet'!K$172)</f>
        <v>2906.4</v>
      </c>
      <c r="L693" s="4">
        <f>$A693*_xlfn.NUMBERVALUE('[1]Rate Sheet'!L$172)</f>
        <v>2664.2000000000003</v>
      </c>
      <c r="M693" s="4">
        <f>$A693*_xlfn.NUMBERVALUE('[1]Rate Sheet'!M$172)</f>
        <v>3238.56</v>
      </c>
      <c r="N693" s="4">
        <f>$A693*_xlfn.NUMBERVALUE('[1]Rate Sheet'!N$172)</f>
        <v>4027.44</v>
      </c>
      <c r="O693" s="4">
        <f>$A693*_xlfn.NUMBERVALUE('[1]Rate Sheet'!O$172)</f>
        <v>2318.2000000000003</v>
      </c>
      <c r="P693" s="4">
        <f>$A693*_xlfn.NUMBERVALUE('[1]Rate Sheet'!P$172)</f>
        <v>2622.68</v>
      </c>
    </row>
    <row r="694" spans="1:16" x14ac:dyDescent="0.3">
      <c r="A694" s="2">
        <v>693</v>
      </c>
      <c r="B694" s="4">
        <f>$A694*_xlfn.NUMBERVALUE('[1]Rate Sheet'!B$172)</f>
        <v>1025.6400000000001</v>
      </c>
      <c r="C694" s="4">
        <f>$A694*_xlfn.NUMBERVALUE('[1]Rate Sheet'!C$172)</f>
        <v>1074.1500000000001</v>
      </c>
      <c r="D694" s="4">
        <f>$A694*_xlfn.NUMBERVALUE('[1]Rate Sheet'!D$172)</f>
        <v>1115.73</v>
      </c>
      <c r="E694" s="4">
        <f>$A694*_xlfn.NUMBERVALUE('[1]Rate Sheet'!E$172)</f>
        <v>1878.03</v>
      </c>
      <c r="F694" s="4">
        <f>$A694*_xlfn.NUMBERVALUE('[1]Rate Sheet'!F$172)</f>
        <v>3756.06</v>
      </c>
      <c r="G694" s="4">
        <f>$A694*_xlfn.NUMBERVALUE('[1]Rate Sheet'!G$172)</f>
        <v>1919.61</v>
      </c>
      <c r="H694" s="4">
        <f>$A694*_xlfn.NUMBERVALUE('[1]Rate Sheet'!H$172)</f>
        <v>1919.61</v>
      </c>
      <c r="I694" s="4">
        <f>$A694*_xlfn.NUMBERVALUE('[1]Rate Sheet'!I$172)</f>
        <v>2238.39</v>
      </c>
      <c r="J694" s="4">
        <f>$A694*_xlfn.NUMBERVALUE('[1]Rate Sheet'!J$172)</f>
        <v>1718.64</v>
      </c>
      <c r="K694" s="4">
        <f>$A694*_xlfn.NUMBERVALUE('[1]Rate Sheet'!K$172)</f>
        <v>2910.6</v>
      </c>
      <c r="L694" s="4">
        <f>$A694*_xlfn.NUMBERVALUE('[1]Rate Sheet'!L$172)</f>
        <v>2668.05</v>
      </c>
      <c r="M694" s="4">
        <f>$A694*_xlfn.NUMBERVALUE('[1]Rate Sheet'!M$172)</f>
        <v>3243.24</v>
      </c>
      <c r="N694" s="4">
        <f>$A694*_xlfn.NUMBERVALUE('[1]Rate Sheet'!N$172)</f>
        <v>4033.26</v>
      </c>
      <c r="O694" s="4">
        <f>$A694*_xlfn.NUMBERVALUE('[1]Rate Sheet'!O$172)</f>
        <v>2321.5500000000002</v>
      </c>
      <c r="P694" s="4">
        <f>$A694*_xlfn.NUMBERVALUE('[1]Rate Sheet'!P$172)</f>
        <v>2626.47</v>
      </c>
    </row>
    <row r="695" spans="1:16" x14ac:dyDescent="0.3">
      <c r="A695" s="2">
        <v>694</v>
      </c>
      <c r="B695" s="4">
        <f>$A695*_xlfn.NUMBERVALUE('[1]Rate Sheet'!B$172)</f>
        <v>1027.1199999999999</v>
      </c>
      <c r="C695" s="4">
        <f>$A695*_xlfn.NUMBERVALUE('[1]Rate Sheet'!C$172)</f>
        <v>1075.7</v>
      </c>
      <c r="D695" s="4">
        <f>$A695*_xlfn.NUMBERVALUE('[1]Rate Sheet'!D$172)</f>
        <v>1117.3400000000001</v>
      </c>
      <c r="E695" s="4">
        <f>$A695*_xlfn.NUMBERVALUE('[1]Rate Sheet'!E$172)</f>
        <v>1880.74</v>
      </c>
      <c r="F695" s="4">
        <f>$A695*_xlfn.NUMBERVALUE('[1]Rate Sheet'!F$172)</f>
        <v>3761.48</v>
      </c>
      <c r="G695" s="4">
        <f>$A695*_xlfn.NUMBERVALUE('[1]Rate Sheet'!G$172)</f>
        <v>1922.38</v>
      </c>
      <c r="H695" s="4">
        <f>$A695*_xlfn.NUMBERVALUE('[1]Rate Sheet'!H$172)</f>
        <v>1922.38</v>
      </c>
      <c r="I695" s="4">
        <f>$A695*_xlfn.NUMBERVALUE('[1]Rate Sheet'!I$172)</f>
        <v>2241.62</v>
      </c>
      <c r="J695" s="4">
        <f>$A695*_xlfn.NUMBERVALUE('[1]Rate Sheet'!J$172)</f>
        <v>1721.12</v>
      </c>
      <c r="K695" s="4">
        <f>$A695*_xlfn.NUMBERVALUE('[1]Rate Sheet'!K$172)</f>
        <v>2914.8</v>
      </c>
      <c r="L695" s="4">
        <f>$A695*_xlfn.NUMBERVALUE('[1]Rate Sheet'!L$172)</f>
        <v>2671.9</v>
      </c>
      <c r="M695" s="4">
        <f>$A695*_xlfn.NUMBERVALUE('[1]Rate Sheet'!M$172)</f>
        <v>3247.9199999999996</v>
      </c>
      <c r="N695" s="4">
        <f>$A695*_xlfn.NUMBERVALUE('[1]Rate Sheet'!N$172)</f>
        <v>4039.0800000000004</v>
      </c>
      <c r="O695" s="4">
        <f>$A695*_xlfn.NUMBERVALUE('[1]Rate Sheet'!O$172)</f>
        <v>2324.9</v>
      </c>
      <c r="P695" s="4">
        <f>$A695*_xlfn.NUMBERVALUE('[1]Rate Sheet'!P$172)</f>
        <v>2630.26</v>
      </c>
    </row>
    <row r="696" spans="1:16" x14ac:dyDescent="0.3">
      <c r="A696" s="2">
        <v>695</v>
      </c>
      <c r="B696" s="4">
        <f>$A696*_xlfn.NUMBERVALUE('[1]Rate Sheet'!B$172)</f>
        <v>1028.5999999999999</v>
      </c>
      <c r="C696" s="4">
        <f>$A696*_xlfn.NUMBERVALUE('[1]Rate Sheet'!C$172)</f>
        <v>1077.25</v>
      </c>
      <c r="D696" s="4">
        <f>$A696*_xlfn.NUMBERVALUE('[1]Rate Sheet'!D$172)</f>
        <v>1118.95</v>
      </c>
      <c r="E696" s="4">
        <f>$A696*_xlfn.NUMBERVALUE('[1]Rate Sheet'!E$172)</f>
        <v>1883.45</v>
      </c>
      <c r="F696" s="4">
        <f>$A696*_xlfn.NUMBERVALUE('[1]Rate Sheet'!F$172)</f>
        <v>3766.9</v>
      </c>
      <c r="G696" s="4">
        <f>$A696*_xlfn.NUMBERVALUE('[1]Rate Sheet'!G$172)</f>
        <v>1925.15</v>
      </c>
      <c r="H696" s="4">
        <f>$A696*_xlfn.NUMBERVALUE('[1]Rate Sheet'!H$172)</f>
        <v>1925.15</v>
      </c>
      <c r="I696" s="4">
        <f>$A696*_xlfn.NUMBERVALUE('[1]Rate Sheet'!I$172)</f>
        <v>2244.85</v>
      </c>
      <c r="J696" s="4">
        <f>$A696*_xlfn.NUMBERVALUE('[1]Rate Sheet'!J$172)</f>
        <v>1723.6</v>
      </c>
      <c r="K696" s="4">
        <f>$A696*_xlfn.NUMBERVALUE('[1]Rate Sheet'!K$172)</f>
        <v>2919</v>
      </c>
      <c r="L696" s="4">
        <f>$A696*_xlfn.NUMBERVALUE('[1]Rate Sheet'!L$172)</f>
        <v>2675.75</v>
      </c>
      <c r="M696" s="4">
        <f>$A696*_xlfn.NUMBERVALUE('[1]Rate Sheet'!M$172)</f>
        <v>3252.6</v>
      </c>
      <c r="N696" s="4">
        <f>$A696*_xlfn.NUMBERVALUE('[1]Rate Sheet'!N$172)</f>
        <v>4044.9</v>
      </c>
      <c r="O696" s="4">
        <f>$A696*_xlfn.NUMBERVALUE('[1]Rate Sheet'!O$172)</f>
        <v>2328.25</v>
      </c>
      <c r="P696" s="4">
        <f>$A696*_xlfn.NUMBERVALUE('[1]Rate Sheet'!P$172)</f>
        <v>2634.05</v>
      </c>
    </row>
    <row r="697" spans="1:16" x14ac:dyDescent="0.3">
      <c r="A697" s="2">
        <v>696</v>
      </c>
      <c r="B697" s="4">
        <f>$A697*_xlfn.NUMBERVALUE('[1]Rate Sheet'!B$172)</f>
        <v>1030.08</v>
      </c>
      <c r="C697" s="4">
        <f>$A697*_xlfn.NUMBERVALUE('[1]Rate Sheet'!C$172)</f>
        <v>1078.8</v>
      </c>
      <c r="D697" s="4">
        <f>$A697*_xlfn.NUMBERVALUE('[1]Rate Sheet'!D$172)</f>
        <v>1120.5600000000002</v>
      </c>
      <c r="E697" s="4">
        <f>$A697*_xlfn.NUMBERVALUE('[1]Rate Sheet'!E$172)</f>
        <v>1886.16</v>
      </c>
      <c r="F697" s="4">
        <f>$A697*_xlfn.NUMBERVALUE('[1]Rate Sheet'!F$172)</f>
        <v>3772.32</v>
      </c>
      <c r="G697" s="4">
        <f>$A697*_xlfn.NUMBERVALUE('[1]Rate Sheet'!G$172)</f>
        <v>1927.92</v>
      </c>
      <c r="H697" s="4">
        <f>$A697*_xlfn.NUMBERVALUE('[1]Rate Sheet'!H$172)</f>
        <v>1927.92</v>
      </c>
      <c r="I697" s="4">
        <f>$A697*_xlfn.NUMBERVALUE('[1]Rate Sheet'!I$172)</f>
        <v>2248.08</v>
      </c>
      <c r="J697" s="4">
        <f>$A697*_xlfn.NUMBERVALUE('[1]Rate Sheet'!J$172)</f>
        <v>1726.08</v>
      </c>
      <c r="K697" s="4">
        <f>$A697*_xlfn.NUMBERVALUE('[1]Rate Sheet'!K$172)</f>
        <v>2923.2000000000003</v>
      </c>
      <c r="L697" s="4">
        <f>$A697*_xlfn.NUMBERVALUE('[1]Rate Sheet'!L$172)</f>
        <v>2679.6</v>
      </c>
      <c r="M697" s="4">
        <f>$A697*_xlfn.NUMBERVALUE('[1]Rate Sheet'!M$172)</f>
        <v>3257.2799999999997</v>
      </c>
      <c r="N697" s="4">
        <f>$A697*_xlfn.NUMBERVALUE('[1]Rate Sheet'!N$172)</f>
        <v>4050.7200000000003</v>
      </c>
      <c r="O697" s="4">
        <f>$A697*_xlfn.NUMBERVALUE('[1]Rate Sheet'!O$172)</f>
        <v>2331.6</v>
      </c>
      <c r="P697" s="4">
        <f>$A697*_xlfn.NUMBERVALUE('[1]Rate Sheet'!P$172)</f>
        <v>2637.84</v>
      </c>
    </row>
    <row r="698" spans="1:16" x14ac:dyDescent="0.3">
      <c r="A698" s="2">
        <v>697</v>
      </c>
      <c r="B698" s="4">
        <f>$A698*_xlfn.NUMBERVALUE('[1]Rate Sheet'!B$172)</f>
        <v>1031.56</v>
      </c>
      <c r="C698" s="4">
        <f>$A698*_xlfn.NUMBERVALUE('[1]Rate Sheet'!C$172)</f>
        <v>1080.3500000000001</v>
      </c>
      <c r="D698" s="4">
        <f>$A698*_xlfn.NUMBERVALUE('[1]Rate Sheet'!D$172)</f>
        <v>1122.17</v>
      </c>
      <c r="E698" s="4">
        <f>$A698*_xlfn.NUMBERVALUE('[1]Rate Sheet'!E$172)</f>
        <v>1888.87</v>
      </c>
      <c r="F698" s="4">
        <f>$A698*_xlfn.NUMBERVALUE('[1]Rate Sheet'!F$172)</f>
        <v>3777.74</v>
      </c>
      <c r="G698" s="4">
        <f>$A698*_xlfn.NUMBERVALUE('[1]Rate Sheet'!G$172)</f>
        <v>1930.69</v>
      </c>
      <c r="H698" s="4">
        <f>$A698*_xlfn.NUMBERVALUE('[1]Rate Sheet'!H$172)</f>
        <v>1930.69</v>
      </c>
      <c r="I698" s="4">
        <f>$A698*_xlfn.NUMBERVALUE('[1]Rate Sheet'!I$172)</f>
        <v>2251.31</v>
      </c>
      <c r="J698" s="4">
        <f>$A698*_xlfn.NUMBERVALUE('[1]Rate Sheet'!J$172)</f>
        <v>1728.56</v>
      </c>
      <c r="K698" s="4">
        <f>$A698*_xlfn.NUMBERVALUE('[1]Rate Sheet'!K$172)</f>
        <v>2927.4</v>
      </c>
      <c r="L698" s="4">
        <f>$A698*_xlfn.NUMBERVALUE('[1]Rate Sheet'!L$172)</f>
        <v>2683.4500000000003</v>
      </c>
      <c r="M698" s="4">
        <f>$A698*_xlfn.NUMBERVALUE('[1]Rate Sheet'!M$172)</f>
        <v>3261.9599999999996</v>
      </c>
      <c r="N698" s="4">
        <f>$A698*_xlfn.NUMBERVALUE('[1]Rate Sheet'!N$172)</f>
        <v>4056.5400000000004</v>
      </c>
      <c r="O698" s="4">
        <f>$A698*_xlfn.NUMBERVALUE('[1]Rate Sheet'!O$172)</f>
        <v>2334.9500000000003</v>
      </c>
      <c r="P698" s="4">
        <f>$A698*_xlfn.NUMBERVALUE('[1]Rate Sheet'!P$172)</f>
        <v>2641.63</v>
      </c>
    </row>
    <row r="699" spans="1:16" x14ac:dyDescent="0.3">
      <c r="A699" s="2">
        <v>698</v>
      </c>
      <c r="B699" s="4">
        <f>$A699*_xlfn.NUMBERVALUE('[1]Rate Sheet'!B$172)</f>
        <v>1033.04</v>
      </c>
      <c r="C699" s="4">
        <f>$A699*_xlfn.NUMBERVALUE('[1]Rate Sheet'!C$172)</f>
        <v>1081.9000000000001</v>
      </c>
      <c r="D699" s="4">
        <f>$A699*_xlfn.NUMBERVALUE('[1]Rate Sheet'!D$172)</f>
        <v>1123.78</v>
      </c>
      <c r="E699" s="4">
        <f>$A699*_xlfn.NUMBERVALUE('[1]Rate Sheet'!E$172)</f>
        <v>1891.58</v>
      </c>
      <c r="F699" s="4">
        <f>$A699*_xlfn.NUMBERVALUE('[1]Rate Sheet'!F$172)</f>
        <v>3783.16</v>
      </c>
      <c r="G699" s="4">
        <f>$A699*_xlfn.NUMBERVALUE('[1]Rate Sheet'!G$172)</f>
        <v>1933.46</v>
      </c>
      <c r="H699" s="4">
        <f>$A699*_xlfn.NUMBERVALUE('[1]Rate Sheet'!H$172)</f>
        <v>1933.46</v>
      </c>
      <c r="I699" s="4">
        <f>$A699*_xlfn.NUMBERVALUE('[1]Rate Sheet'!I$172)</f>
        <v>2254.54</v>
      </c>
      <c r="J699" s="4">
        <f>$A699*_xlfn.NUMBERVALUE('[1]Rate Sheet'!J$172)</f>
        <v>1731.04</v>
      </c>
      <c r="K699" s="4">
        <f>$A699*_xlfn.NUMBERVALUE('[1]Rate Sheet'!K$172)</f>
        <v>2931.6</v>
      </c>
      <c r="L699" s="4">
        <f>$A699*_xlfn.NUMBERVALUE('[1]Rate Sheet'!L$172)</f>
        <v>2687.3</v>
      </c>
      <c r="M699" s="4">
        <f>$A699*_xlfn.NUMBERVALUE('[1]Rate Sheet'!M$172)</f>
        <v>3266.64</v>
      </c>
      <c r="N699" s="4">
        <f>$A699*_xlfn.NUMBERVALUE('[1]Rate Sheet'!N$172)</f>
        <v>4062.36</v>
      </c>
      <c r="O699" s="4">
        <f>$A699*_xlfn.NUMBERVALUE('[1]Rate Sheet'!O$172)</f>
        <v>2338.3000000000002</v>
      </c>
      <c r="P699" s="4">
        <f>$A699*_xlfn.NUMBERVALUE('[1]Rate Sheet'!P$172)</f>
        <v>2645.42</v>
      </c>
    </row>
    <row r="700" spans="1:16" x14ac:dyDescent="0.3">
      <c r="A700" s="2">
        <v>699</v>
      </c>
      <c r="B700" s="4">
        <f>$A700*_xlfn.NUMBERVALUE('[1]Rate Sheet'!B$172)</f>
        <v>1034.52</v>
      </c>
      <c r="C700" s="4">
        <f>$A700*_xlfn.NUMBERVALUE('[1]Rate Sheet'!C$172)</f>
        <v>1083.45</v>
      </c>
      <c r="D700" s="4">
        <f>$A700*_xlfn.NUMBERVALUE('[1]Rate Sheet'!D$172)</f>
        <v>1125.3900000000001</v>
      </c>
      <c r="E700" s="4">
        <f>$A700*_xlfn.NUMBERVALUE('[1]Rate Sheet'!E$172)</f>
        <v>1894.29</v>
      </c>
      <c r="F700" s="4">
        <f>$A700*_xlfn.NUMBERVALUE('[1]Rate Sheet'!F$172)</f>
        <v>3788.58</v>
      </c>
      <c r="G700" s="4">
        <f>$A700*_xlfn.NUMBERVALUE('[1]Rate Sheet'!G$172)</f>
        <v>1936.23</v>
      </c>
      <c r="H700" s="4">
        <f>$A700*_xlfn.NUMBERVALUE('[1]Rate Sheet'!H$172)</f>
        <v>1936.23</v>
      </c>
      <c r="I700" s="4">
        <f>$A700*_xlfn.NUMBERVALUE('[1]Rate Sheet'!I$172)</f>
        <v>2257.77</v>
      </c>
      <c r="J700" s="4">
        <f>$A700*_xlfn.NUMBERVALUE('[1]Rate Sheet'!J$172)</f>
        <v>1733.52</v>
      </c>
      <c r="K700" s="4">
        <f>$A700*_xlfn.NUMBERVALUE('[1]Rate Sheet'!K$172)</f>
        <v>2935.8</v>
      </c>
      <c r="L700" s="4">
        <f>$A700*_xlfn.NUMBERVALUE('[1]Rate Sheet'!L$172)</f>
        <v>2691.15</v>
      </c>
      <c r="M700" s="4">
        <f>$A700*_xlfn.NUMBERVALUE('[1]Rate Sheet'!M$172)</f>
        <v>3271.3199999999997</v>
      </c>
      <c r="N700" s="4">
        <f>$A700*_xlfn.NUMBERVALUE('[1]Rate Sheet'!N$172)</f>
        <v>4068.1800000000003</v>
      </c>
      <c r="O700" s="4">
        <f>$A700*_xlfn.NUMBERVALUE('[1]Rate Sheet'!O$172)</f>
        <v>2341.65</v>
      </c>
      <c r="P700" s="4">
        <f>$A700*_xlfn.NUMBERVALUE('[1]Rate Sheet'!P$172)</f>
        <v>2649.21</v>
      </c>
    </row>
    <row r="701" spans="1:16" x14ac:dyDescent="0.3">
      <c r="A701" s="2">
        <v>700</v>
      </c>
      <c r="B701" s="4">
        <f>$A701*_xlfn.NUMBERVALUE('[1]Rate Sheet'!B$172)</f>
        <v>1036</v>
      </c>
      <c r="C701" s="4">
        <f>$A701*_xlfn.NUMBERVALUE('[1]Rate Sheet'!C$172)</f>
        <v>1085</v>
      </c>
      <c r="D701" s="4">
        <f>$A701*_xlfn.NUMBERVALUE('[1]Rate Sheet'!D$172)</f>
        <v>1127</v>
      </c>
      <c r="E701" s="4">
        <f>$A701*_xlfn.NUMBERVALUE('[1]Rate Sheet'!E$172)</f>
        <v>1897</v>
      </c>
      <c r="F701" s="4">
        <f>$A701*_xlfn.NUMBERVALUE('[1]Rate Sheet'!F$172)</f>
        <v>3794</v>
      </c>
      <c r="G701" s="4">
        <f>$A701*_xlfn.NUMBERVALUE('[1]Rate Sheet'!G$172)</f>
        <v>1939</v>
      </c>
      <c r="H701" s="4">
        <f>$A701*_xlfn.NUMBERVALUE('[1]Rate Sheet'!H$172)</f>
        <v>1939</v>
      </c>
      <c r="I701" s="4">
        <f>$A701*_xlfn.NUMBERVALUE('[1]Rate Sheet'!I$172)</f>
        <v>2261</v>
      </c>
      <c r="J701" s="4">
        <f>$A701*_xlfn.NUMBERVALUE('[1]Rate Sheet'!J$172)</f>
        <v>1736</v>
      </c>
      <c r="K701" s="4">
        <f>$A701*_xlfn.NUMBERVALUE('[1]Rate Sheet'!K$172)</f>
        <v>2940</v>
      </c>
      <c r="L701" s="4">
        <f>$A701*_xlfn.NUMBERVALUE('[1]Rate Sheet'!L$172)</f>
        <v>2695</v>
      </c>
      <c r="M701" s="4">
        <f>$A701*_xlfn.NUMBERVALUE('[1]Rate Sheet'!M$172)</f>
        <v>3276</v>
      </c>
      <c r="N701" s="4">
        <f>$A701*_xlfn.NUMBERVALUE('[1]Rate Sheet'!N$172)</f>
        <v>4074</v>
      </c>
      <c r="O701" s="4">
        <f>$A701*_xlfn.NUMBERVALUE('[1]Rate Sheet'!O$172)</f>
        <v>2345</v>
      </c>
      <c r="P701" s="4">
        <f>$A701*_xlfn.NUMBERVALUE('[1]Rate Sheet'!P$172)</f>
        <v>2653</v>
      </c>
    </row>
    <row r="702" spans="1:16" x14ac:dyDescent="0.3">
      <c r="A702" s="2">
        <v>701</v>
      </c>
      <c r="B702" s="4">
        <f>$A702*_xlfn.NUMBERVALUE('[1]Rate Sheet'!B$172)</f>
        <v>1037.48</v>
      </c>
      <c r="C702" s="4">
        <f>$A702*_xlfn.NUMBERVALUE('[1]Rate Sheet'!C$172)</f>
        <v>1086.55</v>
      </c>
      <c r="D702" s="4">
        <f>$A702*_xlfn.NUMBERVALUE('[1]Rate Sheet'!D$172)</f>
        <v>1128.6100000000001</v>
      </c>
      <c r="E702" s="4">
        <f>$A702*_xlfn.NUMBERVALUE('[1]Rate Sheet'!E$172)</f>
        <v>1899.71</v>
      </c>
      <c r="F702" s="4">
        <f>$A702*_xlfn.NUMBERVALUE('[1]Rate Sheet'!F$172)</f>
        <v>3799.42</v>
      </c>
      <c r="G702" s="4">
        <f>$A702*_xlfn.NUMBERVALUE('[1]Rate Sheet'!G$172)</f>
        <v>1941.77</v>
      </c>
      <c r="H702" s="4">
        <f>$A702*_xlfn.NUMBERVALUE('[1]Rate Sheet'!H$172)</f>
        <v>1941.77</v>
      </c>
      <c r="I702" s="4">
        <f>$A702*_xlfn.NUMBERVALUE('[1]Rate Sheet'!I$172)</f>
        <v>2264.23</v>
      </c>
      <c r="J702" s="4">
        <f>$A702*_xlfn.NUMBERVALUE('[1]Rate Sheet'!J$172)</f>
        <v>1738.48</v>
      </c>
      <c r="K702" s="4">
        <f>$A702*_xlfn.NUMBERVALUE('[1]Rate Sheet'!K$172)</f>
        <v>2944.2000000000003</v>
      </c>
      <c r="L702" s="4">
        <f>$A702*_xlfn.NUMBERVALUE('[1]Rate Sheet'!L$172)</f>
        <v>2698.85</v>
      </c>
      <c r="M702" s="4">
        <f>$A702*_xlfn.NUMBERVALUE('[1]Rate Sheet'!M$172)</f>
        <v>3280.68</v>
      </c>
      <c r="N702" s="4">
        <f>$A702*_xlfn.NUMBERVALUE('[1]Rate Sheet'!N$172)</f>
        <v>4079.82</v>
      </c>
      <c r="O702" s="4">
        <f>$A702*_xlfn.NUMBERVALUE('[1]Rate Sheet'!O$172)</f>
        <v>2348.35</v>
      </c>
      <c r="P702" s="4">
        <f>$A702*_xlfn.NUMBERVALUE('[1]Rate Sheet'!P$172)</f>
        <v>2656.79</v>
      </c>
    </row>
    <row r="703" spans="1:16" x14ac:dyDescent="0.3">
      <c r="A703" s="2">
        <v>702</v>
      </c>
      <c r="B703" s="4">
        <f>$A703*_xlfn.NUMBERVALUE('[1]Rate Sheet'!B$172)</f>
        <v>1038.96</v>
      </c>
      <c r="C703" s="4">
        <f>$A703*_xlfn.NUMBERVALUE('[1]Rate Sheet'!C$172)</f>
        <v>1088.1000000000001</v>
      </c>
      <c r="D703" s="4">
        <f>$A703*_xlfn.NUMBERVALUE('[1]Rate Sheet'!D$172)</f>
        <v>1130.22</v>
      </c>
      <c r="E703" s="4">
        <f>$A703*_xlfn.NUMBERVALUE('[1]Rate Sheet'!E$172)</f>
        <v>1902.42</v>
      </c>
      <c r="F703" s="4">
        <f>$A703*_xlfn.NUMBERVALUE('[1]Rate Sheet'!F$172)</f>
        <v>3804.84</v>
      </c>
      <c r="G703" s="4">
        <f>$A703*_xlfn.NUMBERVALUE('[1]Rate Sheet'!G$172)</f>
        <v>1944.54</v>
      </c>
      <c r="H703" s="4">
        <f>$A703*_xlfn.NUMBERVALUE('[1]Rate Sheet'!H$172)</f>
        <v>1944.54</v>
      </c>
      <c r="I703" s="4">
        <f>$A703*_xlfn.NUMBERVALUE('[1]Rate Sheet'!I$172)</f>
        <v>2267.46</v>
      </c>
      <c r="J703" s="4">
        <f>$A703*_xlfn.NUMBERVALUE('[1]Rate Sheet'!J$172)</f>
        <v>1740.96</v>
      </c>
      <c r="K703" s="4">
        <f>$A703*_xlfn.NUMBERVALUE('[1]Rate Sheet'!K$172)</f>
        <v>2948.4</v>
      </c>
      <c r="L703" s="4">
        <f>$A703*_xlfn.NUMBERVALUE('[1]Rate Sheet'!L$172)</f>
        <v>2702.7000000000003</v>
      </c>
      <c r="M703" s="4">
        <f>$A703*_xlfn.NUMBERVALUE('[1]Rate Sheet'!M$172)</f>
        <v>3285.3599999999997</v>
      </c>
      <c r="N703" s="4">
        <f>$A703*_xlfn.NUMBERVALUE('[1]Rate Sheet'!N$172)</f>
        <v>4085.6400000000003</v>
      </c>
      <c r="O703" s="4">
        <f>$A703*_xlfn.NUMBERVALUE('[1]Rate Sheet'!O$172)</f>
        <v>2351.7000000000003</v>
      </c>
      <c r="P703" s="4">
        <f>$A703*_xlfn.NUMBERVALUE('[1]Rate Sheet'!P$172)</f>
        <v>2660.58</v>
      </c>
    </row>
    <row r="704" spans="1:16" x14ac:dyDescent="0.3">
      <c r="A704" s="2">
        <v>703</v>
      </c>
      <c r="B704" s="4">
        <f>$A704*_xlfn.NUMBERVALUE('[1]Rate Sheet'!B$172)</f>
        <v>1040.44</v>
      </c>
      <c r="C704" s="4">
        <f>$A704*_xlfn.NUMBERVALUE('[1]Rate Sheet'!C$172)</f>
        <v>1089.6500000000001</v>
      </c>
      <c r="D704" s="4">
        <f>$A704*_xlfn.NUMBERVALUE('[1]Rate Sheet'!D$172)</f>
        <v>1131.8300000000002</v>
      </c>
      <c r="E704" s="4">
        <f>$A704*_xlfn.NUMBERVALUE('[1]Rate Sheet'!E$172)</f>
        <v>1905.1299999999999</v>
      </c>
      <c r="F704" s="4">
        <f>$A704*_xlfn.NUMBERVALUE('[1]Rate Sheet'!F$172)</f>
        <v>3810.2599999999998</v>
      </c>
      <c r="G704" s="4">
        <f>$A704*_xlfn.NUMBERVALUE('[1]Rate Sheet'!G$172)</f>
        <v>1947.31</v>
      </c>
      <c r="H704" s="4">
        <f>$A704*_xlfn.NUMBERVALUE('[1]Rate Sheet'!H$172)</f>
        <v>1947.31</v>
      </c>
      <c r="I704" s="4">
        <f>$A704*_xlfn.NUMBERVALUE('[1]Rate Sheet'!I$172)</f>
        <v>2270.69</v>
      </c>
      <c r="J704" s="4">
        <f>$A704*_xlfn.NUMBERVALUE('[1]Rate Sheet'!J$172)</f>
        <v>1743.44</v>
      </c>
      <c r="K704" s="4">
        <f>$A704*_xlfn.NUMBERVALUE('[1]Rate Sheet'!K$172)</f>
        <v>2952.6</v>
      </c>
      <c r="L704" s="4">
        <f>$A704*_xlfn.NUMBERVALUE('[1]Rate Sheet'!L$172)</f>
        <v>2706.55</v>
      </c>
      <c r="M704" s="4">
        <f>$A704*_xlfn.NUMBERVALUE('[1]Rate Sheet'!M$172)</f>
        <v>3290.04</v>
      </c>
      <c r="N704" s="4">
        <f>$A704*_xlfn.NUMBERVALUE('[1]Rate Sheet'!N$172)</f>
        <v>4091.46</v>
      </c>
      <c r="O704" s="4">
        <f>$A704*_xlfn.NUMBERVALUE('[1]Rate Sheet'!O$172)</f>
        <v>2355.0500000000002</v>
      </c>
      <c r="P704" s="4">
        <f>$A704*_xlfn.NUMBERVALUE('[1]Rate Sheet'!P$172)</f>
        <v>2664.37</v>
      </c>
    </row>
    <row r="705" spans="1:16" x14ac:dyDescent="0.3">
      <c r="A705" s="2">
        <v>704</v>
      </c>
      <c r="B705" s="4">
        <f>$A705*_xlfn.NUMBERVALUE('[1]Rate Sheet'!B$172)</f>
        <v>1041.92</v>
      </c>
      <c r="C705" s="4">
        <f>$A705*_xlfn.NUMBERVALUE('[1]Rate Sheet'!C$172)</f>
        <v>1091.2</v>
      </c>
      <c r="D705" s="4">
        <f>$A705*_xlfn.NUMBERVALUE('[1]Rate Sheet'!D$172)</f>
        <v>1133.44</v>
      </c>
      <c r="E705" s="4">
        <f>$A705*_xlfn.NUMBERVALUE('[1]Rate Sheet'!E$172)</f>
        <v>1907.84</v>
      </c>
      <c r="F705" s="4">
        <f>$A705*_xlfn.NUMBERVALUE('[1]Rate Sheet'!F$172)</f>
        <v>3815.68</v>
      </c>
      <c r="G705" s="4">
        <f>$A705*_xlfn.NUMBERVALUE('[1]Rate Sheet'!G$172)</f>
        <v>1950.08</v>
      </c>
      <c r="H705" s="4">
        <f>$A705*_xlfn.NUMBERVALUE('[1]Rate Sheet'!H$172)</f>
        <v>1950.08</v>
      </c>
      <c r="I705" s="4">
        <f>$A705*_xlfn.NUMBERVALUE('[1]Rate Sheet'!I$172)</f>
        <v>2273.92</v>
      </c>
      <c r="J705" s="4">
        <f>$A705*_xlfn.NUMBERVALUE('[1]Rate Sheet'!J$172)</f>
        <v>1745.92</v>
      </c>
      <c r="K705" s="4">
        <f>$A705*_xlfn.NUMBERVALUE('[1]Rate Sheet'!K$172)</f>
        <v>2956.8</v>
      </c>
      <c r="L705" s="4">
        <f>$A705*_xlfn.NUMBERVALUE('[1]Rate Sheet'!L$172)</f>
        <v>2710.4</v>
      </c>
      <c r="M705" s="4">
        <f>$A705*_xlfn.NUMBERVALUE('[1]Rate Sheet'!M$172)</f>
        <v>3294.72</v>
      </c>
      <c r="N705" s="4">
        <f>$A705*_xlfn.NUMBERVALUE('[1]Rate Sheet'!N$172)</f>
        <v>4097.2800000000007</v>
      </c>
      <c r="O705" s="4">
        <f>$A705*_xlfn.NUMBERVALUE('[1]Rate Sheet'!O$172)</f>
        <v>2358.4</v>
      </c>
      <c r="P705" s="4">
        <f>$A705*_xlfn.NUMBERVALUE('[1]Rate Sheet'!P$172)</f>
        <v>2668.16</v>
      </c>
    </row>
    <row r="706" spans="1:16" x14ac:dyDescent="0.3">
      <c r="A706" s="2">
        <v>705</v>
      </c>
      <c r="B706" s="4">
        <f>$A706*_xlfn.NUMBERVALUE('[1]Rate Sheet'!B$172)</f>
        <v>1043.4000000000001</v>
      </c>
      <c r="C706" s="4">
        <f>$A706*_xlfn.NUMBERVALUE('[1]Rate Sheet'!C$172)</f>
        <v>1092.75</v>
      </c>
      <c r="D706" s="4">
        <f>$A706*_xlfn.NUMBERVALUE('[1]Rate Sheet'!D$172)</f>
        <v>1135.0500000000002</v>
      </c>
      <c r="E706" s="4">
        <f>$A706*_xlfn.NUMBERVALUE('[1]Rate Sheet'!E$172)</f>
        <v>1910.55</v>
      </c>
      <c r="F706" s="4">
        <f>$A706*_xlfn.NUMBERVALUE('[1]Rate Sheet'!F$172)</f>
        <v>3821.1</v>
      </c>
      <c r="G706" s="4">
        <f>$A706*_xlfn.NUMBERVALUE('[1]Rate Sheet'!G$172)</f>
        <v>1952.85</v>
      </c>
      <c r="H706" s="4">
        <f>$A706*_xlfn.NUMBERVALUE('[1]Rate Sheet'!H$172)</f>
        <v>1952.85</v>
      </c>
      <c r="I706" s="4">
        <f>$A706*_xlfn.NUMBERVALUE('[1]Rate Sheet'!I$172)</f>
        <v>2277.15</v>
      </c>
      <c r="J706" s="4">
        <f>$A706*_xlfn.NUMBERVALUE('[1]Rate Sheet'!J$172)</f>
        <v>1748.4</v>
      </c>
      <c r="K706" s="4">
        <f>$A706*_xlfn.NUMBERVALUE('[1]Rate Sheet'!K$172)</f>
        <v>2961</v>
      </c>
      <c r="L706" s="4">
        <f>$A706*_xlfn.NUMBERVALUE('[1]Rate Sheet'!L$172)</f>
        <v>2714.25</v>
      </c>
      <c r="M706" s="4">
        <f>$A706*_xlfn.NUMBERVALUE('[1]Rate Sheet'!M$172)</f>
        <v>3299.3999999999996</v>
      </c>
      <c r="N706" s="4">
        <f>$A706*_xlfn.NUMBERVALUE('[1]Rate Sheet'!N$172)</f>
        <v>4103.1000000000004</v>
      </c>
      <c r="O706" s="4">
        <f>$A706*_xlfn.NUMBERVALUE('[1]Rate Sheet'!O$172)</f>
        <v>2361.75</v>
      </c>
      <c r="P706" s="4">
        <f>$A706*_xlfn.NUMBERVALUE('[1]Rate Sheet'!P$172)</f>
        <v>2671.95</v>
      </c>
    </row>
    <row r="707" spans="1:16" x14ac:dyDescent="0.3">
      <c r="A707" s="2">
        <v>706</v>
      </c>
      <c r="B707" s="4">
        <f>$A707*_xlfn.NUMBERVALUE('[1]Rate Sheet'!B$172)</f>
        <v>1044.8799999999999</v>
      </c>
      <c r="C707" s="4">
        <f>$A707*_xlfn.NUMBERVALUE('[1]Rate Sheet'!C$172)</f>
        <v>1094.3</v>
      </c>
      <c r="D707" s="4">
        <f>$A707*_xlfn.NUMBERVALUE('[1]Rate Sheet'!D$172)</f>
        <v>1136.6600000000001</v>
      </c>
      <c r="E707" s="4">
        <f>$A707*_xlfn.NUMBERVALUE('[1]Rate Sheet'!E$172)</f>
        <v>1913.26</v>
      </c>
      <c r="F707" s="4">
        <f>$A707*_xlfn.NUMBERVALUE('[1]Rate Sheet'!F$172)</f>
        <v>3826.52</v>
      </c>
      <c r="G707" s="4">
        <f>$A707*_xlfn.NUMBERVALUE('[1]Rate Sheet'!G$172)</f>
        <v>1955.6200000000001</v>
      </c>
      <c r="H707" s="4">
        <f>$A707*_xlfn.NUMBERVALUE('[1]Rate Sheet'!H$172)</f>
        <v>1955.6200000000001</v>
      </c>
      <c r="I707" s="4">
        <f>$A707*_xlfn.NUMBERVALUE('[1]Rate Sheet'!I$172)</f>
        <v>2280.38</v>
      </c>
      <c r="J707" s="4">
        <f>$A707*_xlfn.NUMBERVALUE('[1]Rate Sheet'!J$172)</f>
        <v>1750.8799999999999</v>
      </c>
      <c r="K707" s="4">
        <f>$A707*_xlfn.NUMBERVALUE('[1]Rate Sheet'!K$172)</f>
        <v>2965.2000000000003</v>
      </c>
      <c r="L707" s="4">
        <f>$A707*_xlfn.NUMBERVALUE('[1]Rate Sheet'!L$172)</f>
        <v>2718.1</v>
      </c>
      <c r="M707" s="4">
        <f>$A707*_xlfn.NUMBERVALUE('[1]Rate Sheet'!M$172)</f>
        <v>3304.08</v>
      </c>
      <c r="N707" s="4">
        <f>$A707*_xlfn.NUMBERVALUE('[1]Rate Sheet'!N$172)</f>
        <v>4108.92</v>
      </c>
      <c r="O707" s="4">
        <f>$A707*_xlfn.NUMBERVALUE('[1]Rate Sheet'!O$172)</f>
        <v>2365.1</v>
      </c>
      <c r="P707" s="4">
        <f>$A707*_xlfn.NUMBERVALUE('[1]Rate Sheet'!P$172)</f>
        <v>2675.7400000000002</v>
      </c>
    </row>
    <row r="708" spans="1:16" x14ac:dyDescent="0.3">
      <c r="A708" s="2">
        <v>707</v>
      </c>
      <c r="B708" s="4">
        <f>$A708*_xlfn.NUMBERVALUE('[1]Rate Sheet'!B$172)</f>
        <v>1046.3599999999999</v>
      </c>
      <c r="C708" s="4">
        <f>$A708*_xlfn.NUMBERVALUE('[1]Rate Sheet'!C$172)</f>
        <v>1095.8500000000001</v>
      </c>
      <c r="D708" s="4">
        <f>$A708*_xlfn.NUMBERVALUE('[1]Rate Sheet'!D$172)</f>
        <v>1138.27</v>
      </c>
      <c r="E708" s="4">
        <f>$A708*_xlfn.NUMBERVALUE('[1]Rate Sheet'!E$172)</f>
        <v>1915.97</v>
      </c>
      <c r="F708" s="4">
        <f>$A708*_xlfn.NUMBERVALUE('[1]Rate Sheet'!F$172)</f>
        <v>3831.94</v>
      </c>
      <c r="G708" s="4">
        <f>$A708*_xlfn.NUMBERVALUE('[1]Rate Sheet'!G$172)</f>
        <v>1958.39</v>
      </c>
      <c r="H708" s="4">
        <f>$A708*_xlfn.NUMBERVALUE('[1]Rate Sheet'!H$172)</f>
        <v>1958.39</v>
      </c>
      <c r="I708" s="4">
        <f>$A708*_xlfn.NUMBERVALUE('[1]Rate Sheet'!I$172)</f>
        <v>2283.61</v>
      </c>
      <c r="J708" s="4">
        <f>$A708*_xlfn.NUMBERVALUE('[1]Rate Sheet'!J$172)</f>
        <v>1753.36</v>
      </c>
      <c r="K708" s="4">
        <f>$A708*_xlfn.NUMBERVALUE('[1]Rate Sheet'!K$172)</f>
        <v>2969.4</v>
      </c>
      <c r="L708" s="4">
        <f>$A708*_xlfn.NUMBERVALUE('[1]Rate Sheet'!L$172)</f>
        <v>2721.9500000000003</v>
      </c>
      <c r="M708" s="4">
        <f>$A708*_xlfn.NUMBERVALUE('[1]Rate Sheet'!M$172)</f>
        <v>3308.7599999999998</v>
      </c>
      <c r="N708" s="4">
        <f>$A708*_xlfn.NUMBERVALUE('[1]Rate Sheet'!N$172)</f>
        <v>4114.74</v>
      </c>
      <c r="O708" s="4">
        <f>$A708*_xlfn.NUMBERVALUE('[1]Rate Sheet'!O$172)</f>
        <v>2368.4500000000003</v>
      </c>
      <c r="P708" s="4">
        <f>$A708*_xlfn.NUMBERVALUE('[1]Rate Sheet'!P$172)</f>
        <v>2679.53</v>
      </c>
    </row>
    <row r="709" spans="1:16" x14ac:dyDescent="0.3">
      <c r="A709" s="2">
        <v>708</v>
      </c>
      <c r="B709" s="4">
        <f>$A709*_xlfn.NUMBERVALUE('[1]Rate Sheet'!B$172)</f>
        <v>1047.8399999999999</v>
      </c>
      <c r="C709" s="4">
        <f>$A709*_xlfn.NUMBERVALUE('[1]Rate Sheet'!C$172)</f>
        <v>1097.4000000000001</v>
      </c>
      <c r="D709" s="4">
        <f>$A709*_xlfn.NUMBERVALUE('[1]Rate Sheet'!D$172)</f>
        <v>1139.8800000000001</v>
      </c>
      <c r="E709" s="4">
        <f>$A709*_xlfn.NUMBERVALUE('[1]Rate Sheet'!E$172)</f>
        <v>1918.68</v>
      </c>
      <c r="F709" s="4">
        <f>$A709*_xlfn.NUMBERVALUE('[1]Rate Sheet'!F$172)</f>
        <v>3837.36</v>
      </c>
      <c r="G709" s="4">
        <f>$A709*_xlfn.NUMBERVALUE('[1]Rate Sheet'!G$172)</f>
        <v>1961.16</v>
      </c>
      <c r="H709" s="4">
        <f>$A709*_xlfn.NUMBERVALUE('[1]Rate Sheet'!H$172)</f>
        <v>1961.16</v>
      </c>
      <c r="I709" s="4">
        <f>$A709*_xlfn.NUMBERVALUE('[1]Rate Sheet'!I$172)</f>
        <v>2286.84</v>
      </c>
      <c r="J709" s="4">
        <f>$A709*_xlfn.NUMBERVALUE('[1]Rate Sheet'!J$172)</f>
        <v>1755.84</v>
      </c>
      <c r="K709" s="4">
        <f>$A709*_xlfn.NUMBERVALUE('[1]Rate Sheet'!K$172)</f>
        <v>2973.6</v>
      </c>
      <c r="L709" s="4">
        <f>$A709*_xlfn.NUMBERVALUE('[1]Rate Sheet'!L$172)</f>
        <v>2725.8</v>
      </c>
      <c r="M709" s="4">
        <f>$A709*_xlfn.NUMBERVALUE('[1]Rate Sheet'!M$172)</f>
        <v>3313.4399999999996</v>
      </c>
      <c r="N709" s="4">
        <f>$A709*_xlfn.NUMBERVALUE('[1]Rate Sheet'!N$172)</f>
        <v>4120.5600000000004</v>
      </c>
      <c r="O709" s="4">
        <f>$A709*_xlfn.NUMBERVALUE('[1]Rate Sheet'!O$172)</f>
        <v>2371.8000000000002</v>
      </c>
      <c r="P709" s="4">
        <f>$A709*_xlfn.NUMBERVALUE('[1]Rate Sheet'!P$172)</f>
        <v>2683.32</v>
      </c>
    </row>
    <row r="710" spans="1:16" x14ac:dyDescent="0.3">
      <c r="A710" s="2">
        <v>709</v>
      </c>
      <c r="B710" s="4">
        <f>$A710*_xlfn.NUMBERVALUE('[1]Rate Sheet'!B$172)</f>
        <v>1049.32</v>
      </c>
      <c r="C710" s="4">
        <f>$A710*_xlfn.NUMBERVALUE('[1]Rate Sheet'!C$172)</f>
        <v>1098.95</v>
      </c>
      <c r="D710" s="4">
        <f>$A710*_xlfn.NUMBERVALUE('[1]Rate Sheet'!D$172)</f>
        <v>1141.49</v>
      </c>
      <c r="E710" s="4">
        <f>$A710*_xlfn.NUMBERVALUE('[1]Rate Sheet'!E$172)</f>
        <v>1921.3899999999999</v>
      </c>
      <c r="F710" s="4">
        <f>$A710*_xlfn.NUMBERVALUE('[1]Rate Sheet'!F$172)</f>
        <v>3842.7799999999997</v>
      </c>
      <c r="G710" s="4">
        <f>$A710*_xlfn.NUMBERVALUE('[1]Rate Sheet'!G$172)</f>
        <v>1963.93</v>
      </c>
      <c r="H710" s="4">
        <f>$A710*_xlfn.NUMBERVALUE('[1]Rate Sheet'!H$172)</f>
        <v>1963.93</v>
      </c>
      <c r="I710" s="4">
        <f>$A710*_xlfn.NUMBERVALUE('[1]Rate Sheet'!I$172)</f>
        <v>2290.0700000000002</v>
      </c>
      <c r="J710" s="4">
        <f>$A710*_xlfn.NUMBERVALUE('[1]Rate Sheet'!J$172)</f>
        <v>1758.32</v>
      </c>
      <c r="K710" s="4">
        <f>$A710*_xlfn.NUMBERVALUE('[1]Rate Sheet'!K$172)</f>
        <v>2977.8</v>
      </c>
      <c r="L710" s="4">
        <f>$A710*_xlfn.NUMBERVALUE('[1]Rate Sheet'!L$172)</f>
        <v>2729.65</v>
      </c>
      <c r="M710" s="4">
        <f>$A710*_xlfn.NUMBERVALUE('[1]Rate Sheet'!M$172)</f>
        <v>3318.12</v>
      </c>
      <c r="N710" s="4">
        <f>$A710*_xlfn.NUMBERVALUE('[1]Rate Sheet'!N$172)</f>
        <v>4126.38</v>
      </c>
      <c r="O710" s="4">
        <f>$A710*_xlfn.NUMBERVALUE('[1]Rate Sheet'!O$172)</f>
        <v>2375.15</v>
      </c>
      <c r="P710" s="4">
        <f>$A710*_xlfn.NUMBERVALUE('[1]Rate Sheet'!P$172)</f>
        <v>2687.11</v>
      </c>
    </row>
    <row r="711" spans="1:16" x14ac:dyDescent="0.3">
      <c r="A711" s="2">
        <v>710</v>
      </c>
      <c r="B711" s="4">
        <f>$A711*_xlfn.NUMBERVALUE('[1]Rate Sheet'!B$172)</f>
        <v>1050.8</v>
      </c>
      <c r="C711" s="4">
        <f>$A711*_xlfn.NUMBERVALUE('[1]Rate Sheet'!C$172)</f>
        <v>1100.5</v>
      </c>
      <c r="D711" s="4">
        <f>$A711*_xlfn.NUMBERVALUE('[1]Rate Sheet'!D$172)</f>
        <v>1143.1000000000001</v>
      </c>
      <c r="E711" s="4">
        <f>$A711*_xlfn.NUMBERVALUE('[1]Rate Sheet'!E$172)</f>
        <v>1924.1</v>
      </c>
      <c r="F711" s="4">
        <f>$A711*_xlfn.NUMBERVALUE('[1]Rate Sheet'!F$172)</f>
        <v>3848.2</v>
      </c>
      <c r="G711" s="4">
        <f>$A711*_xlfn.NUMBERVALUE('[1]Rate Sheet'!G$172)</f>
        <v>1966.7</v>
      </c>
      <c r="H711" s="4">
        <f>$A711*_xlfn.NUMBERVALUE('[1]Rate Sheet'!H$172)</f>
        <v>1966.7</v>
      </c>
      <c r="I711" s="4">
        <f>$A711*_xlfn.NUMBERVALUE('[1]Rate Sheet'!I$172)</f>
        <v>2293.3000000000002</v>
      </c>
      <c r="J711" s="4">
        <f>$A711*_xlfn.NUMBERVALUE('[1]Rate Sheet'!J$172)</f>
        <v>1760.8</v>
      </c>
      <c r="K711" s="4">
        <f>$A711*_xlfn.NUMBERVALUE('[1]Rate Sheet'!K$172)</f>
        <v>2982</v>
      </c>
      <c r="L711" s="4">
        <f>$A711*_xlfn.NUMBERVALUE('[1]Rate Sheet'!L$172)</f>
        <v>2733.5</v>
      </c>
      <c r="M711" s="4">
        <f>$A711*_xlfn.NUMBERVALUE('[1]Rate Sheet'!M$172)</f>
        <v>3322.7999999999997</v>
      </c>
      <c r="N711" s="4">
        <f>$A711*_xlfn.NUMBERVALUE('[1]Rate Sheet'!N$172)</f>
        <v>4132.2</v>
      </c>
      <c r="O711" s="4">
        <f>$A711*_xlfn.NUMBERVALUE('[1]Rate Sheet'!O$172)</f>
        <v>2378.5</v>
      </c>
      <c r="P711" s="4">
        <f>$A711*_xlfn.NUMBERVALUE('[1]Rate Sheet'!P$172)</f>
        <v>2690.9</v>
      </c>
    </row>
    <row r="712" spans="1:16" x14ac:dyDescent="0.3">
      <c r="A712" s="2">
        <v>711</v>
      </c>
      <c r="B712" s="4">
        <f>$A712*_xlfn.NUMBERVALUE('[1]Rate Sheet'!B$172)</f>
        <v>1052.28</v>
      </c>
      <c r="C712" s="4">
        <f>$A712*_xlfn.NUMBERVALUE('[1]Rate Sheet'!C$172)</f>
        <v>1102.05</v>
      </c>
      <c r="D712" s="4">
        <f>$A712*_xlfn.NUMBERVALUE('[1]Rate Sheet'!D$172)</f>
        <v>1144.71</v>
      </c>
      <c r="E712" s="4">
        <f>$A712*_xlfn.NUMBERVALUE('[1]Rate Sheet'!E$172)</f>
        <v>1926.81</v>
      </c>
      <c r="F712" s="4">
        <f>$A712*_xlfn.NUMBERVALUE('[1]Rate Sheet'!F$172)</f>
        <v>3853.62</v>
      </c>
      <c r="G712" s="4">
        <f>$A712*_xlfn.NUMBERVALUE('[1]Rate Sheet'!G$172)</f>
        <v>1969.47</v>
      </c>
      <c r="H712" s="4">
        <f>$A712*_xlfn.NUMBERVALUE('[1]Rate Sheet'!H$172)</f>
        <v>1969.47</v>
      </c>
      <c r="I712" s="4">
        <f>$A712*_xlfn.NUMBERVALUE('[1]Rate Sheet'!I$172)</f>
        <v>2296.5300000000002</v>
      </c>
      <c r="J712" s="4">
        <f>$A712*_xlfn.NUMBERVALUE('[1]Rate Sheet'!J$172)</f>
        <v>1763.28</v>
      </c>
      <c r="K712" s="4">
        <f>$A712*_xlfn.NUMBERVALUE('[1]Rate Sheet'!K$172)</f>
        <v>2986.2000000000003</v>
      </c>
      <c r="L712" s="4">
        <f>$A712*_xlfn.NUMBERVALUE('[1]Rate Sheet'!L$172)</f>
        <v>2737.35</v>
      </c>
      <c r="M712" s="4">
        <f>$A712*_xlfn.NUMBERVALUE('[1]Rate Sheet'!M$172)</f>
        <v>3327.48</v>
      </c>
      <c r="N712" s="4">
        <f>$A712*_xlfn.NUMBERVALUE('[1]Rate Sheet'!N$172)</f>
        <v>4138.0200000000004</v>
      </c>
      <c r="O712" s="4">
        <f>$A712*_xlfn.NUMBERVALUE('[1]Rate Sheet'!O$172)</f>
        <v>2381.85</v>
      </c>
      <c r="P712" s="4">
        <f>$A712*_xlfn.NUMBERVALUE('[1]Rate Sheet'!P$172)</f>
        <v>2694.69</v>
      </c>
    </row>
    <row r="713" spans="1:16" x14ac:dyDescent="0.3">
      <c r="A713" s="2">
        <v>712</v>
      </c>
      <c r="B713" s="4">
        <f>$A713*_xlfn.NUMBERVALUE('[1]Rate Sheet'!B$172)</f>
        <v>1053.76</v>
      </c>
      <c r="C713" s="4">
        <f>$A713*_xlfn.NUMBERVALUE('[1]Rate Sheet'!C$172)</f>
        <v>1103.6000000000001</v>
      </c>
      <c r="D713" s="4">
        <f>$A713*_xlfn.NUMBERVALUE('[1]Rate Sheet'!D$172)</f>
        <v>1146.3200000000002</v>
      </c>
      <c r="E713" s="4">
        <f>$A713*_xlfn.NUMBERVALUE('[1]Rate Sheet'!E$172)</f>
        <v>1929.52</v>
      </c>
      <c r="F713" s="4">
        <f>$A713*_xlfn.NUMBERVALUE('[1]Rate Sheet'!F$172)</f>
        <v>3859.04</v>
      </c>
      <c r="G713" s="4">
        <f>$A713*_xlfn.NUMBERVALUE('[1]Rate Sheet'!G$172)</f>
        <v>1972.24</v>
      </c>
      <c r="H713" s="4">
        <f>$A713*_xlfn.NUMBERVALUE('[1]Rate Sheet'!H$172)</f>
        <v>1972.24</v>
      </c>
      <c r="I713" s="4">
        <f>$A713*_xlfn.NUMBERVALUE('[1]Rate Sheet'!I$172)</f>
        <v>2299.7599999999998</v>
      </c>
      <c r="J713" s="4">
        <f>$A713*_xlfn.NUMBERVALUE('[1]Rate Sheet'!J$172)</f>
        <v>1765.76</v>
      </c>
      <c r="K713" s="4">
        <f>$A713*_xlfn.NUMBERVALUE('[1]Rate Sheet'!K$172)</f>
        <v>2990.4</v>
      </c>
      <c r="L713" s="4">
        <f>$A713*_xlfn.NUMBERVALUE('[1]Rate Sheet'!L$172)</f>
        <v>2741.2000000000003</v>
      </c>
      <c r="M713" s="4">
        <f>$A713*_xlfn.NUMBERVALUE('[1]Rate Sheet'!M$172)</f>
        <v>3332.16</v>
      </c>
      <c r="N713" s="4">
        <f>$A713*_xlfn.NUMBERVALUE('[1]Rate Sheet'!N$172)</f>
        <v>4143.84</v>
      </c>
      <c r="O713" s="4">
        <f>$A713*_xlfn.NUMBERVALUE('[1]Rate Sheet'!O$172)</f>
        <v>2385.2000000000003</v>
      </c>
      <c r="P713" s="4">
        <f>$A713*_xlfn.NUMBERVALUE('[1]Rate Sheet'!P$172)</f>
        <v>2698.48</v>
      </c>
    </row>
    <row r="714" spans="1:16" x14ac:dyDescent="0.3">
      <c r="A714" s="2">
        <v>713</v>
      </c>
      <c r="B714" s="4">
        <f>$A714*_xlfn.NUMBERVALUE('[1]Rate Sheet'!B$172)</f>
        <v>1055.24</v>
      </c>
      <c r="C714" s="4">
        <f>$A714*_xlfn.NUMBERVALUE('[1]Rate Sheet'!C$172)</f>
        <v>1105.1500000000001</v>
      </c>
      <c r="D714" s="4">
        <f>$A714*_xlfn.NUMBERVALUE('[1]Rate Sheet'!D$172)</f>
        <v>1147.93</v>
      </c>
      <c r="E714" s="4">
        <f>$A714*_xlfn.NUMBERVALUE('[1]Rate Sheet'!E$172)</f>
        <v>1932.23</v>
      </c>
      <c r="F714" s="4">
        <f>$A714*_xlfn.NUMBERVALUE('[1]Rate Sheet'!F$172)</f>
        <v>3864.46</v>
      </c>
      <c r="G714" s="4">
        <f>$A714*_xlfn.NUMBERVALUE('[1]Rate Sheet'!G$172)</f>
        <v>1975.01</v>
      </c>
      <c r="H714" s="4">
        <f>$A714*_xlfn.NUMBERVALUE('[1]Rate Sheet'!H$172)</f>
        <v>1975.01</v>
      </c>
      <c r="I714" s="4">
        <f>$A714*_xlfn.NUMBERVALUE('[1]Rate Sheet'!I$172)</f>
        <v>2302.9899999999998</v>
      </c>
      <c r="J714" s="4">
        <f>$A714*_xlfn.NUMBERVALUE('[1]Rate Sheet'!J$172)</f>
        <v>1768.24</v>
      </c>
      <c r="K714" s="4">
        <f>$A714*_xlfn.NUMBERVALUE('[1]Rate Sheet'!K$172)</f>
        <v>2994.6</v>
      </c>
      <c r="L714" s="4">
        <f>$A714*_xlfn.NUMBERVALUE('[1]Rate Sheet'!L$172)</f>
        <v>2745.05</v>
      </c>
      <c r="M714" s="4">
        <f>$A714*_xlfn.NUMBERVALUE('[1]Rate Sheet'!M$172)</f>
        <v>3336.8399999999997</v>
      </c>
      <c r="N714" s="4">
        <f>$A714*_xlfn.NUMBERVALUE('[1]Rate Sheet'!N$172)</f>
        <v>4149.66</v>
      </c>
      <c r="O714" s="4">
        <f>$A714*_xlfn.NUMBERVALUE('[1]Rate Sheet'!O$172)</f>
        <v>2388.5500000000002</v>
      </c>
      <c r="P714" s="4">
        <f>$A714*_xlfn.NUMBERVALUE('[1]Rate Sheet'!P$172)</f>
        <v>2702.27</v>
      </c>
    </row>
    <row r="715" spans="1:16" x14ac:dyDescent="0.3">
      <c r="A715" s="2">
        <v>714</v>
      </c>
      <c r="B715" s="4">
        <f>$A715*_xlfn.NUMBERVALUE('[1]Rate Sheet'!B$172)</f>
        <v>1056.72</v>
      </c>
      <c r="C715" s="4">
        <f>$A715*_xlfn.NUMBERVALUE('[1]Rate Sheet'!C$172)</f>
        <v>1106.7</v>
      </c>
      <c r="D715" s="4">
        <f>$A715*_xlfn.NUMBERVALUE('[1]Rate Sheet'!D$172)</f>
        <v>1149.54</v>
      </c>
      <c r="E715" s="4">
        <f>$A715*_xlfn.NUMBERVALUE('[1]Rate Sheet'!E$172)</f>
        <v>1934.94</v>
      </c>
      <c r="F715" s="4">
        <f>$A715*_xlfn.NUMBERVALUE('[1]Rate Sheet'!F$172)</f>
        <v>3869.88</v>
      </c>
      <c r="G715" s="4">
        <f>$A715*_xlfn.NUMBERVALUE('[1]Rate Sheet'!G$172)</f>
        <v>1977.78</v>
      </c>
      <c r="H715" s="4">
        <f>$A715*_xlfn.NUMBERVALUE('[1]Rate Sheet'!H$172)</f>
        <v>1977.78</v>
      </c>
      <c r="I715" s="4">
        <f>$A715*_xlfn.NUMBERVALUE('[1]Rate Sheet'!I$172)</f>
        <v>2306.2199999999998</v>
      </c>
      <c r="J715" s="4">
        <f>$A715*_xlfn.NUMBERVALUE('[1]Rate Sheet'!J$172)</f>
        <v>1770.72</v>
      </c>
      <c r="K715" s="4">
        <f>$A715*_xlfn.NUMBERVALUE('[1]Rate Sheet'!K$172)</f>
        <v>2998.8</v>
      </c>
      <c r="L715" s="4">
        <f>$A715*_xlfn.NUMBERVALUE('[1]Rate Sheet'!L$172)</f>
        <v>2748.9</v>
      </c>
      <c r="M715" s="4">
        <f>$A715*_xlfn.NUMBERVALUE('[1]Rate Sheet'!M$172)</f>
        <v>3341.52</v>
      </c>
      <c r="N715" s="4">
        <f>$A715*_xlfn.NUMBERVALUE('[1]Rate Sheet'!N$172)</f>
        <v>4155.4800000000005</v>
      </c>
      <c r="O715" s="4">
        <f>$A715*_xlfn.NUMBERVALUE('[1]Rate Sheet'!O$172)</f>
        <v>2391.9</v>
      </c>
      <c r="P715" s="4">
        <f>$A715*_xlfn.NUMBERVALUE('[1]Rate Sheet'!P$172)</f>
        <v>2706.06</v>
      </c>
    </row>
    <row r="716" spans="1:16" x14ac:dyDescent="0.3">
      <c r="A716" s="2">
        <v>715</v>
      </c>
      <c r="B716" s="4">
        <f>$A716*_xlfn.NUMBERVALUE('[1]Rate Sheet'!B$172)</f>
        <v>1058.2</v>
      </c>
      <c r="C716" s="4">
        <f>$A716*_xlfn.NUMBERVALUE('[1]Rate Sheet'!C$172)</f>
        <v>1108.25</v>
      </c>
      <c r="D716" s="4">
        <f>$A716*_xlfn.NUMBERVALUE('[1]Rate Sheet'!D$172)</f>
        <v>1151.1500000000001</v>
      </c>
      <c r="E716" s="4">
        <f>$A716*_xlfn.NUMBERVALUE('[1]Rate Sheet'!E$172)</f>
        <v>1937.6499999999999</v>
      </c>
      <c r="F716" s="4">
        <f>$A716*_xlfn.NUMBERVALUE('[1]Rate Sheet'!F$172)</f>
        <v>3875.2999999999997</v>
      </c>
      <c r="G716" s="4">
        <f>$A716*_xlfn.NUMBERVALUE('[1]Rate Sheet'!G$172)</f>
        <v>1980.55</v>
      </c>
      <c r="H716" s="4">
        <f>$A716*_xlfn.NUMBERVALUE('[1]Rate Sheet'!H$172)</f>
        <v>1980.55</v>
      </c>
      <c r="I716" s="4">
        <f>$A716*_xlfn.NUMBERVALUE('[1]Rate Sheet'!I$172)</f>
        <v>2309.4499999999998</v>
      </c>
      <c r="J716" s="4">
        <f>$A716*_xlfn.NUMBERVALUE('[1]Rate Sheet'!J$172)</f>
        <v>1773.2</v>
      </c>
      <c r="K716" s="4">
        <f>$A716*_xlfn.NUMBERVALUE('[1]Rate Sheet'!K$172)</f>
        <v>3003</v>
      </c>
      <c r="L716" s="4">
        <f>$A716*_xlfn.NUMBERVALUE('[1]Rate Sheet'!L$172)</f>
        <v>2752.75</v>
      </c>
      <c r="M716" s="4">
        <f>$A716*_xlfn.NUMBERVALUE('[1]Rate Sheet'!M$172)</f>
        <v>3346.2</v>
      </c>
      <c r="N716" s="4">
        <f>$A716*_xlfn.NUMBERVALUE('[1]Rate Sheet'!N$172)</f>
        <v>4161.3</v>
      </c>
      <c r="O716" s="4">
        <f>$A716*_xlfn.NUMBERVALUE('[1]Rate Sheet'!O$172)</f>
        <v>2395.25</v>
      </c>
      <c r="P716" s="4">
        <f>$A716*_xlfn.NUMBERVALUE('[1]Rate Sheet'!P$172)</f>
        <v>2709.85</v>
      </c>
    </row>
    <row r="717" spans="1:16" x14ac:dyDescent="0.3">
      <c r="A717" s="2">
        <v>716</v>
      </c>
      <c r="B717" s="4">
        <f>$A717*_xlfn.NUMBERVALUE('[1]Rate Sheet'!B$172)</f>
        <v>1059.68</v>
      </c>
      <c r="C717" s="4">
        <f>$A717*_xlfn.NUMBERVALUE('[1]Rate Sheet'!C$172)</f>
        <v>1109.8</v>
      </c>
      <c r="D717" s="4">
        <f>$A717*_xlfn.NUMBERVALUE('[1]Rate Sheet'!D$172)</f>
        <v>1152.76</v>
      </c>
      <c r="E717" s="4">
        <f>$A717*_xlfn.NUMBERVALUE('[1]Rate Sheet'!E$172)</f>
        <v>1940.36</v>
      </c>
      <c r="F717" s="4">
        <f>$A717*_xlfn.NUMBERVALUE('[1]Rate Sheet'!F$172)</f>
        <v>3880.72</v>
      </c>
      <c r="G717" s="4">
        <f>$A717*_xlfn.NUMBERVALUE('[1]Rate Sheet'!G$172)</f>
        <v>1983.32</v>
      </c>
      <c r="H717" s="4">
        <f>$A717*_xlfn.NUMBERVALUE('[1]Rate Sheet'!H$172)</f>
        <v>1983.32</v>
      </c>
      <c r="I717" s="4">
        <f>$A717*_xlfn.NUMBERVALUE('[1]Rate Sheet'!I$172)</f>
        <v>2312.6799999999998</v>
      </c>
      <c r="J717" s="4">
        <f>$A717*_xlfn.NUMBERVALUE('[1]Rate Sheet'!J$172)</f>
        <v>1775.68</v>
      </c>
      <c r="K717" s="4">
        <f>$A717*_xlfn.NUMBERVALUE('[1]Rate Sheet'!K$172)</f>
        <v>3007.2000000000003</v>
      </c>
      <c r="L717" s="4">
        <f>$A717*_xlfn.NUMBERVALUE('[1]Rate Sheet'!L$172)</f>
        <v>2756.6</v>
      </c>
      <c r="M717" s="4">
        <f>$A717*_xlfn.NUMBERVALUE('[1]Rate Sheet'!M$172)</f>
        <v>3350.8799999999997</v>
      </c>
      <c r="N717" s="4">
        <f>$A717*_xlfn.NUMBERVALUE('[1]Rate Sheet'!N$172)</f>
        <v>4167.12</v>
      </c>
      <c r="O717" s="4">
        <f>$A717*_xlfn.NUMBERVALUE('[1]Rate Sheet'!O$172)</f>
        <v>2398.6</v>
      </c>
      <c r="P717" s="4">
        <f>$A717*_xlfn.NUMBERVALUE('[1]Rate Sheet'!P$172)</f>
        <v>2713.64</v>
      </c>
    </row>
    <row r="718" spans="1:16" x14ac:dyDescent="0.3">
      <c r="A718" s="2">
        <v>717</v>
      </c>
      <c r="B718" s="4">
        <f>$A718*_xlfn.NUMBERVALUE('[1]Rate Sheet'!B$172)</f>
        <v>1061.1600000000001</v>
      </c>
      <c r="C718" s="4">
        <f>$A718*_xlfn.NUMBERVALUE('[1]Rate Sheet'!C$172)</f>
        <v>1111.3500000000001</v>
      </c>
      <c r="D718" s="4">
        <f>$A718*_xlfn.NUMBERVALUE('[1]Rate Sheet'!D$172)</f>
        <v>1154.3700000000001</v>
      </c>
      <c r="E718" s="4">
        <f>$A718*_xlfn.NUMBERVALUE('[1]Rate Sheet'!E$172)</f>
        <v>1943.07</v>
      </c>
      <c r="F718" s="4">
        <f>$A718*_xlfn.NUMBERVALUE('[1]Rate Sheet'!F$172)</f>
        <v>3886.14</v>
      </c>
      <c r="G718" s="4">
        <f>$A718*_xlfn.NUMBERVALUE('[1]Rate Sheet'!G$172)</f>
        <v>1986.09</v>
      </c>
      <c r="H718" s="4">
        <f>$A718*_xlfn.NUMBERVALUE('[1]Rate Sheet'!H$172)</f>
        <v>1986.09</v>
      </c>
      <c r="I718" s="4">
        <f>$A718*_xlfn.NUMBERVALUE('[1]Rate Sheet'!I$172)</f>
        <v>2315.91</v>
      </c>
      <c r="J718" s="4">
        <f>$A718*_xlfn.NUMBERVALUE('[1]Rate Sheet'!J$172)</f>
        <v>1778.16</v>
      </c>
      <c r="K718" s="4">
        <f>$A718*_xlfn.NUMBERVALUE('[1]Rate Sheet'!K$172)</f>
        <v>3011.4</v>
      </c>
      <c r="L718" s="4">
        <f>$A718*_xlfn.NUMBERVALUE('[1]Rate Sheet'!L$172)</f>
        <v>2760.4500000000003</v>
      </c>
      <c r="M718" s="4">
        <f>$A718*_xlfn.NUMBERVALUE('[1]Rate Sheet'!M$172)</f>
        <v>3355.56</v>
      </c>
      <c r="N718" s="4">
        <f>$A718*_xlfn.NUMBERVALUE('[1]Rate Sheet'!N$172)</f>
        <v>4172.9400000000005</v>
      </c>
      <c r="O718" s="4">
        <f>$A718*_xlfn.NUMBERVALUE('[1]Rate Sheet'!O$172)</f>
        <v>2401.9500000000003</v>
      </c>
      <c r="P718" s="4">
        <f>$A718*_xlfn.NUMBERVALUE('[1]Rate Sheet'!P$172)</f>
        <v>2717.43</v>
      </c>
    </row>
    <row r="719" spans="1:16" x14ac:dyDescent="0.3">
      <c r="A719" s="2">
        <v>718</v>
      </c>
      <c r="B719" s="4">
        <f>$A719*_xlfn.NUMBERVALUE('[1]Rate Sheet'!B$172)</f>
        <v>1062.6400000000001</v>
      </c>
      <c r="C719" s="4">
        <f>$A719*_xlfn.NUMBERVALUE('[1]Rate Sheet'!C$172)</f>
        <v>1112.9000000000001</v>
      </c>
      <c r="D719" s="4">
        <f>$A719*_xlfn.NUMBERVALUE('[1]Rate Sheet'!D$172)</f>
        <v>1155.98</v>
      </c>
      <c r="E719" s="4">
        <f>$A719*_xlfn.NUMBERVALUE('[1]Rate Sheet'!E$172)</f>
        <v>1945.78</v>
      </c>
      <c r="F719" s="4">
        <f>$A719*_xlfn.NUMBERVALUE('[1]Rate Sheet'!F$172)</f>
        <v>3891.56</v>
      </c>
      <c r="G719" s="4">
        <f>$A719*_xlfn.NUMBERVALUE('[1]Rate Sheet'!G$172)</f>
        <v>1988.86</v>
      </c>
      <c r="H719" s="4">
        <f>$A719*_xlfn.NUMBERVALUE('[1]Rate Sheet'!H$172)</f>
        <v>1988.86</v>
      </c>
      <c r="I719" s="4">
        <f>$A719*_xlfn.NUMBERVALUE('[1]Rate Sheet'!I$172)</f>
        <v>2319.14</v>
      </c>
      <c r="J719" s="4">
        <f>$A719*_xlfn.NUMBERVALUE('[1]Rate Sheet'!J$172)</f>
        <v>1780.64</v>
      </c>
      <c r="K719" s="4">
        <f>$A719*_xlfn.NUMBERVALUE('[1]Rate Sheet'!K$172)</f>
        <v>3015.6</v>
      </c>
      <c r="L719" s="4">
        <f>$A719*_xlfn.NUMBERVALUE('[1]Rate Sheet'!L$172)</f>
        <v>2764.3</v>
      </c>
      <c r="M719" s="4">
        <f>$A719*_xlfn.NUMBERVALUE('[1]Rate Sheet'!M$172)</f>
        <v>3360.24</v>
      </c>
      <c r="N719" s="4">
        <f>$A719*_xlfn.NUMBERVALUE('[1]Rate Sheet'!N$172)</f>
        <v>4178.76</v>
      </c>
      <c r="O719" s="4">
        <f>$A719*_xlfn.NUMBERVALUE('[1]Rate Sheet'!O$172)</f>
        <v>2405.3000000000002</v>
      </c>
      <c r="P719" s="4">
        <f>$A719*_xlfn.NUMBERVALUE('[1]Rate Sheet'!P$172)</f>
        <v>2721.22</v>
      </c>
    </row>
    <row r="720" spans="1:16" x14ac:dyDescent="0.3">
      <c r="A720" s="2">
        <v>719</v>
      </c>
      <c r="B720" s="4">
        <f>$A720*_xlfn.NUMBERVALUE('[1]Rate Sheet'!B$172)</f>
        <v>1064.1199999999999</v>
      </c>
      <c r="C720" s="4">
        <f>$A720*_xlfn.NUMBERVALUE('[1]Rate Sheet'!C$172)</f>
        <v>1114.45</v>
      </c>
      <c r="D720" s="4">
        <f>$A720*_xlfn.NUMBERVALUE('[1]Rate Sheet'!D$172)</f>
        <v>1157.5900000000001</v>
      </c>
      <c r="E720" s="4">
        <f>$A720*_xlfn.NUMBERVALUE('[1]Rate Sheet'!E$172)</f>
        <v>1948.49</v>
      </c>
      <c r="F720" s="4">
        <f>$A720*_xlfn.NUMBERVALUE('[1]Rate Sheet'!F$172)</f>
        <v>3896.98</v>
      </c>
      <c r="G720" s="4">
        <f>$A720*_xlfn.NUMBERVALUE('[1]Rate Sheet'!G$172)</f>
        <v>1991.63</v>
      </c>
      <c r="H720" s="4">
        <f>$A720*_xlfn.NUMBERVALUE('[1]Rate Sheet'!H$172)</f>
        <v>1991.63</v>
      </c>
      <c r="I720" s="4">
        <f>$A720*_xlfn.NUMBERVALUE('[1]Rate Sheet'!I$172)</f>
        <v>2322.37</v>
      </c>
      <c r="J720" s="4">
        <f>$A720*_xlfn.NUMBERVALUE('[1]Rate Sheet'!J$172)</f>
        <v>1783.12</v>
      </c>
      <c r="K720" s="4">
        <f>$A720*_xlfn.NUMBERVALUE('[1]Rate Sheet'!K$172)</f>
        <v>3019.8</v>
      </c>
      <c r="L720" s="4">
        <f>$A720*_xlfn.NUMBERVALUE('[1]Rate Sheet'!L$172)</f>
        <v>2768.15</v>
      </c>
      <c r="M720" s="4">
        <f>$A720*_xlfn.NUMBERVALUE('[1]Rate Sheet'!M$172)</f>
        <v>3364.9199999999996</v>
      </c>
      <c r="N720" s="4">
        <f>$A720*_xlfn.NUMBERVALUE('[1]Rate Sheet'!N$172)</f>
        <v>4184.58</v>
      </c>
      <c r="O720" s="4">
        <f>$A720*_xlfn.NUMBERVALUE('[1]Rate Sheet'!O$172)</f>
        <v>2408.65</v>
      </c>
      <c r="P720" s="4">
        <f>$A720*_xlfn.NUMBERVALUE('[1]Rate Sheet'!P$172)</f>
        <v>2725.01</v>
      </c>
    </row>
    <row r="721" spans="1:16" x14ac:dyDescent="0.3">
      <c r="A721" s="2">
        <v>720</v>
      </c>
      <c r="B721" s="4">
        <f>$A721*_xlfn.NUMBERVALUE('[1]Rate Sheet'!B$172)</f>
        <v>1065.5999999999999</v>
      </c>
      <c r="C721" s="4">
        <f>$A721*_xlfn.NUMBERVALUE('[1]Rate Sheet'!C$172)</f>
        <v>1116</v>
      </c>
      <c r="D721" s="4">
        <f>$A721*_xlfn.NUMBERVALUE('[1]Rate Sheet'!D$172)</f>
        <v>1159.2</v>
      </c>
      <c r="E721" s="4">
        <f>$A721*_xlfn.NUMBERVALUE('[1]Rate Sheet'!E$172)</f>
        <v>1951.2</v>
      </c>
      <c r="F721" s="4">
        <f>$A721*_xlfn.NUMBERVALUE('[1]Rate Sheet'!F$172)</f>
        <v>3902.4</v>
      </c>
      <c r="G721" s="4">
        <f>$A721*_xlfn.NUMBERVALUE('[1]Rate Sheet'!G$172)</f>
        <v>1994.4</v>
      </c>
      <c r="H721" s="4">
        <f>$A721*_xlfn.NUMBERVALUE('[1]Rate Sheet'!H$172)</f>
        <v>1994.4</v>
      </c>
      <c r="I721" s="4">
        <f>$A721*_xlfn.NUMBERVALUE('[1]Rate Sheet'!I$172)</f>
        <v>2325.6</v>
      </c>
      <c r="J721" s="4">
        <f>$A721*_xlfn.NUMBERVALUE('[1]Rate Sheet'!J$172)</f>
        <v>1785.6</v>
      </c>
      <c r="K721" s="4">
        <f>$A721*_xlfn.NUMBERVALUE('[1]Rate Sheet'!K$172)</f>
        <v>3024</v>
      </c>
      <c r="L721" s="4">
        <f>$A721*_xlfn.NUMBERVALUE('[1]Rate Sheet'!L$172)</f>
        <v>2772</v>
      </c>
      <c r="M721" s="4">
        <f>$A721*_xlfn.NUMBERVALUE('[1]Rate Sheet'!M$172)</f>
        <v>3369.6</v>
      </c>
      <c r="N721" s="4">
        <f>$A721*_xlfn.NUMBERVALUE('[1]Rate Sheet'!N$172)</f>
        <v>4190.4000000000005</v>
      </c>
      <c r="O721" s="4">
        <f>$A721*_xlfn.NUMBERVALUE('[1]Rate Sheet'!O$172)</f>
        <v>2412</v>
      </c>
      <c r="P721" s="4">
        <f>$A721*_xlfn.NUMBERVALUE('[1]Rate Sheet'!P$172)</f>
        <v>2728.8</v>
      </c>
    </row>
    <row r="722" spans="1:16" x14ac:dyDescent="0.3">
      <c r="A722" s="2">
        <v>721</v>
      </c>
      <c r="B722" s="4">
        <f>$A722*_xlfn.NUMBERVALUE('[1]Rate Sheet'!B$172)</f>
        <v>1067.08</v>
      </c>
      <c r="C722" s="4">
        <f>$A722*_xlfn.NUMBERVALUE('[1]Rate Sheet'!C$172)</f>
        <v>1117.55</v>
      </c>
      <c r="D722" s="4">
        <f>$A722*_xlfn.NUMBERVALUE('[1]Rate Sheet'!D$172)</f>
        <v>1160.8100000000002</v>
      </c>
      <c r="E722" s="4">
        <f>$A722*_xlfn.NUMBERVALUE('[1]Rate Sheet'!E$172)</f>
        <v>1953.91</v>
      </c>
      <c r="F722" s="4">
        <f>$A722*_xlfn.NUMBERVALUE('[1]Rate Sheet'!F$172)</f>
        <v>3907.82</v>
      </c>
      <c r="G722" s="4">
        <f>$A722*_xlfn.NUMBERVALUE('[1]Rate Sheet'!G$172)</f>
        <v>1997.17</v>
      </c>
      <c r="H722" s="4">
        <f>$A722*_xlfn.NUMBERVALUE('[1]Rate Sheet'!H$172)</f>
        <v>1997.17</v>
      </c>
      <c r="I722" s="4">
        <f>$A722*_xlfn.NUMBERVALUE('[1]Rate Sheet'!I$172)</f>
        <v>2328.83</v>
      </c>
      <c r="J722" s="4">
        <f>$A722*_xlfn.NUMBERVALUE('[1]Rate Sheet'!J$172)</f>
        <v>1788.08</v>
      </c>
      <c r="K722" s="4">
        <f>$A722*_xlfn.NUMBERVALUE('[1]Rate Sheet'!K$172)</f>
        <v>3028.2000000000003</v>
      </c>
      <c r="L722" s="4">
        <f>$A722*_xlfn.NUMBERVALUE('[1]Rate Sheet'!L$172)</f>
        <v>2775.85</v>
      </c>
      <c r="M722" s="4">
        <f>$A722*_xlfn.NUMBERVALUE('[1]Rate Sheet'!M$172)</f>
        <v>3374.2799999999997</v>
      </c>
      <c r="N722" s="4">
        <f>$A722*_xlfn.NUMBERVALUE('[1]Rate Sheet'!N$172)</f>
        <v>4196.22</v>
      </c>
      <c r="O722" s="4">
        <f>$A722*_xlfn.NUMBERVALUE('[1]Rate Sheet'!O$172)</f>
        <v>2415.35</v>
      </c>
      <c r="P722" s="4">
        <f>$A722*_xlfn.NUMBERVALUE('[1]Rate Sheet'!P$172)</f>
        <v>2732.59</v>
      </c>
    </row>
    <row r="723" spans="1:16" x14ac:dyDescent="0.3">
      <c r="A723" s="2">
        <v>722</v>
      </c>
      <c r="B723" s="4">
        <f>$A723*_xlfn.NUMBERVALUE('[1]Rate Sheet'!B$172)</f>
        <v>1068.56</v>
      </c>
      <c r="C723" s="4">
        <f>$A723*_xlfn.NUMBERVALUE('[1]Rate Sheet'!C$172)</f>
        <v>1119.1000000000001</v>
      </c>
      <c r="D723" s="4">
        <f>$A723*_xlfn.NUMBERVALUE('[1]Rate Sheet'!D$172)</f>
        <v>1162.42</v>
      </c>
      <c r="E723" s="4">
        <f>$A723*_xlfn.NUMBERVALUE('[1]Rate Sheet'!E$172)</f>
        <v>1956.62</v>
      </c>
      <c r="F723" s="4">
        <f>$A723*_xlfn.NUMBERVALUE('[1]Rate Sheet'!F$172)</f>
        <v>3913.24</v>
      </c>
      <c r="G723" s="4">
        <f>$A723*_xlfn.NUMBERVALUE('[1]Rate Sheet'!G$172)</f>
        <v>1999.94</v>
      </c>
      <c r="H723" s="4">
        <f>$A723*_xlfn.NUMBERVALUE('[1]Rate Sheet'!H$172)</f>
        <v>1999.94</v>
      </c>
      <c r="I723" s="4">
        <f>$A723*_xlfn.NUMBERVALUE('[1]Rate Sheet'!I$172)</f>
        <v>2332.06</v>
      </c>
      <c r="J723" s="4">
        <f>$A723*_xlfn.NUMBERVALUE('[1]Rate Sheet'!J$172)</f>
        <v>1790.56</v>
      </c>
      <c r="K723" s="4">
        <f>$A723*_xlfn.NUMBERVALUE('[1]Rate Sheet'!K$172)</f>
        <v>3032.4</v>
      </c>
      <c r="L723" s="4">
        <f>$A723*_xlfn.NUMBERVALUE('[1]Rate Sheet'!L$172)</f>
        <v>2779.7000000000003</v>
      </c>
      <c r="M723" s="4">
        <f>$A723*_xlfn.NUMBERVALUE('[1]Rate Sheet'!M$172)</f>
        <v>3378.9599999999996</v>
      </c>
      <c r="N723" s="4">
        <f>$A723*_xlfn.NUMBERVALUE('[1]Rate Sheet'!N$172)</f>
        <v>4202.04</v>
      </c>
      <c r="O723" s="4">
        <f>$A723*_xlfn.NUMBERVALUE('[1]Rate Sheet'!O$172)</f>
        <v>2418.7000000000003</v>
      </c>
      <c r="P723" s="4">
        <f>$A723*_xlfn.NUMBERVALUE('[1]Rate Sheet'!P$172)</f>
        <v>2736.38</v>
      </c>
    </row>
    <row r="724" spans="1:16" x14ac:dyDescent="0.3">
      <c r="A724" s="2">
        <v>723</v>
      </c>
      <c r="B724" s="4">
        <f>$A724*_xlfn.NUMBERVALUE('[1]Rate Sheet'!B$172)</f>
        <v>1070.04</v>
      </c>
      <c r="C724" s="4">
        <f>$A724*_xlfn.NUMBERVALUE('[1]Rate Sheet'!C$172)</f>
        <v>1120.6500000000001</v>
      </c>
      <c r="D724" s="4">
        <f>$A724*_xlfn.NUMBERVALUE('[1]Rate Sheet'!D$172)</f>
        <v>1164.03</v>
      </c>
      <c r="E724" s="4">
        <f>$A724*_xlfn.NUMBERVALUE('[1]Rate Sheet'!E$172)</f>
        <v>1959.33</v>
      </c>
      <c r="F724" s="4">
        <f>$A724*_xlfn.NUMBERVALUE('[1]Rate Sheet'!F$172)</f>
        <v>3918.66</v>
      </c>
      <c r="G724" s="4">
        <f>$A724*_xlfn.NUMBERVALUE('[1]Rate Sheet'!G$172)</f>
        <v>2002.71</v>
      </c>
      <c r="H724" s="4">
        <f>$A724*_xlfn.NUMBERVALUE('[1]Rate Sheet'!H$172)</f>
        <v>2002.71</v>
      </c>
      <c r="I724" s="4">
        <f>$A724*_xlfn.NUMBERVALUE('[1]Rate Sheet'!I$172)</f>
        <v>2335.29</v>
      </c>
      <c r="J724" s="4">
        <f>$A724*_xlfn.NUMBERVALUE('[1]Rate Sheet'!J$172)</f>
        <v>1793.04</v>
      </c>
      <c r="K724" s="4">
        <f>$A724*_xlfn.NUMBERVALUE('[1]Rate Sheet'!K$172)</f>
        <v>3036.6</v>
      </c>
      <c r="L724" s="4">
        <f>$A724*_xlfn.NUMBERVALUE('[1]Rate Sheet'!L$172)</f>
        <v>2783.55</v>
      </c>
      <c r="M724" s="4">
        <f>$A724*_xlfn.NUMBERVALUE('[1]Rate Sheet'!M$172)</f>
        <v>3383.64</v>
      </c>
      <c r="N724" s="4">
        <f>$A724*_xlfn.NUMBERVALUE('[1]Rate Sheet'!N$172)</f>
        <v>4207.8600000000006</v>
      </c>
      <c r="O724" s="4">
        <f>$A724*_xlfn.NUMBERVALUE('[1]Rate Sheet'!O$172)</f>
        <v>2422.0500000000002</v>
      </c>
      <c r="P724" s="4">
        <f>$A724*_xlfn.NUMBERVALUE('[1]Rate Sheet'!P$172)</f>
        <v>2740.17</v>
      </c>
    </row>
    <row r="725" spans="1:16" x14ac:dyDescent="0.3">
      <c r="A725" s="2">
        <v>724</v>
      </c>
      <c r="B725" s="4">
        <f>$A725*_xlfn.NUMBERVALUE('[1]Rate Sheet'!B$172)</f>
        <v>1071.52</v>
      </c>
      <c r="C725" s="4">
        <f>$A725*_xlfn.NUMBERVALUE('[1]Rate Sheet'!C$172)</f>
        <v>1122.2</v>
      </c>
      <c r="D725" s="4">
        <f>$A725*_xlfn.NUMBERVALUE('[1]Rate Sheet'!D$172)</f>
        <v>1165.6400000000001</v>
      </c>
      <c r="E725" s="4">
        <f>$A725*_xlfn.NUMBERVALUE('[1]Rate Sheet'!E$172)</f>
        <v>1962.04</v>
      </c>
      <c r="F725" s="4">
        <f>$A725*_xlfn.NUMBERVALUE('[1]Rate Sheet'!F$172)</f>
        <v>3924.08</v>
      </c>
      <c r="G725" s="4">
        <f>$A725*_xlfn.NUMBERVALUE('[1]Rate Sheet'!G$172)</f>
        <v>2005.48</v>
      </c>
      <c r="H725" s="4">
        <f>$A725*_xlfn.NUMBERVALUE('[1]Rate Sheet'!H$172)</f>
        <v>2005.48</v>
      </c>
      <c r="I725" s="4">
        <f>$A725*_xlfn.NUMBERVALUE('[1]Rate Sheet'!I$172)</f>
        <v>2338.52</v>
      </c>
      <c r="J725" s="4">
        <f>$A725*_xlfn.NUMBERVALUE('[1]Rate Sheet'!J$172)</f>
        <v>1795.52</v>
      </c>
      <c r="K725" s="4">
        <f>$A725*_xlfn.NUMBERVALUE('[1]Rate Sheet'!K$172)</f>
        <v>3040.8</v>
      </c>
      <c r="L725" s="4">
        <f>$A725*_xlfn.NUMBERVALUE('[1]Rate Sheet'!L$172)</f>
        <v>2787.4</v>
      </c>
      <c r="M725" s="4">
        <f>$A725*_xlfn.NUMBERVALUE('[1]Rate Sheet'!M$172)</f>
        <v>3388.3199999999997</v>
      </c>
      <c r="N725" s="4">
        <f>$A725*_xlfn.NUMBERVALUE('[1]Rate Sheet'!N$172)</f>
        <v>4213.68</v>
      </c>
      <c r="O725" s="4">
        <f>$A725*_xlfn.NUMBERVALUE('[1]Rate Sheet'!O$172)</f>
        <v>2425.4</v>
      </c>
      <c r="P725" s="4">
        <f>$A725*_xlfn.NUMBERVALUE('[1]Rate Sheet'!P$172)</f>
        <v>2743.96</v>
      </c>
    </row>
    <row r="726" spans="1:16" x14ac:dyDescent="0.3">
      <c r="A726" s="2">
        <v>725</v>
      </c>
      <c r="B726" s="4">
        <f>$A726*_xlfn.NUMBERVALUE('[1]Rate Sheet'!B$172)</f>
        <v>1073</v>
      </c>
      <c r="C726" s="4">
        <f>$A726*_xlfn.NUMBERVALUE('[1]Rate Sheet'!C$172)</f>
        <v>1123.75</v>
      </c>
      <c r="D726" s="4">
        <f>$A726*_xlfn.NUMBERVALUE('[1]Rate Sheet'!D$172)</f>
        <v>1167.25</v>
      </c>
      <c r="E726" s="4">
        <f>$A726*_xlfn.NUMBERVALUE('[1]Rate Sheet'!E$172)</f>
        <v>1964.75</v>
      </c>
      <c r="F726" s="4">
        <f>$A726*_xlfn.NUMBERVALUE('[1]Rate Sheet'!F$172)</f>
        <v>3929.5</v>
      </c>
      <c r="G726" s="4">
        <f>$A726*_xlfn.NUMBERVALUE('[1]Rate Sheet'!G$172)</f>
        <v>2008.25</v>
      </c>
      <c r="H726" s="4">
        <f>$A726*_xlfn.NUMBERVALUE('[1]Rate Sheet'!H$172)</f>
        <v>2008.25</v>
      </c>
      <c r="I726" s="4">
        <f>$A726*_xlfn.NUMBERVALUE('[1]Rate Sheet'!I$172)</f>
        <v>2341.75</v>
      </c>
      <c r="J726" s="4">
        <f>$A726*_xlfn.NUMBERVALUE('[1]Rate Sheet'!J$172)</f>
        <v>1798</v>
      </c>
      <c r="K726" s="4">
        <f>$A726*_xlfn.NUMBERVALUE('[1]Rate Sheet'!K$172)</f>
        <v>3045</v>
      </c>
      <c r="L726" s="4">
        <f>$A726*_xlfn.NUMBERVALUE('[1]Rate Sheet'!L$172)</f>
        <v>2791.25</v>
      </c>
      <c r="M726" s="4">
        <f>$A726*_xlfn.NUMBERVALUE('[1]Rate Sheet'!M$172)</f>
        <v>3393</v>
      </c>
      <c r="N726" s="4">
        <f>$A726*_xlfn.NUMBERVALUE('[1]Rate Sheet'!N$172)</f>
        <v>4219.5</v>
      </c>
      <c r="O726" s="4">
        <f>$A726*_xlfn.NUMBERVALUE('[1]Rate Sheet'!O$172)</f>
        <v>2428.75</v>
      </c>
      <c r="P726" s="4">
        <f>$A726*_xlfn.NUMBERVALUE('[1]Rate Sheet'!P$172)</f>
        <v>2747.75</v>
      </c>
    </row>
    <row r="727" spans="1:16" x14ac:dyDescent="0.3">
      <c r="A727" s="2">
        <v>726</v>
      </c>
      <c r="B727" s="4">
        <f>$A727*_xlfn.NUMBERVALUE('[1]Rate Sheet'!B$172)</f>
        <v>1074.48</v>
      </c>
      <c r="C727" s="4">
        <f>$A727*_xlfn.NUMBERVALUE('[1]Rate Sheet'!C$172)</f>
        <v>1125.3</v>
      </c>
      <c r="D727" s="4">
        <f>$A727*_xlfn.NUMBERVALUE('[1]Rate Sheet'!D$172)</f>
        <v>1168.8600000000001</v>
      </c>
      <c r="E727" s="4">
        <f>$A727*_xlfn.NUMBERVALUE('[1]Rate Sheet'!E$172)</f>
        <v>1967.46</v>
      </c>
      <c r="F727" s="4">
        <f>$A727*_xlfn.NUMBERVALUE('[1]Rate Sheet'!F$172)</f>
        <v>3934.92</v>
      </c>
      <c r="G727" s="4">
        <f>$A727*_xlfn.NUMBERVALUE('[1]Rate Sheet'!G$172)</f>
        <v>2011.02</v>
      </c>
      <c r="H727" s="4">
        <f>$A727*_xlfn.NUMBERVALUE('[1]Rate Sheet'!H$172)</f>
        <v>2011.02</v>
      </c>
      <c r="I727" s="4">
        <f>$A727*_xlfn.NUMBERVALUE('[1]Rate Sheet'!I$172)</f>
        <v>2344.98</v>
      </c>
      <c r="J727" s="4">
        <f>$A727*_xlfn.NUMBERVALUE('[1]Rate Sheet'!J$172)</f>
        <v>1800.48</v>
      </c>
      <c r="K727" s="4">
        <f>$A727*_xlfn.NUMBERVALUE('[1]Rate Sheet'!K$172)</f>
        <v>3049.2000000000003</v>
      </c>
      <c r="L727" s="4">
        <f>$A727*_xlfn.NUMBERVALUE('[1]Rate Sheet'!L$172)</f>
        <v>2795.1</v>
      </c>
      <c r="M727" s="4">
        <f>$A727*_xlfn.NUMBERVALUE('[1]Rate Sheet'!M$172)</f>
        <v>3397.68</v>
      </c>
      <c r="N727" s="4">
        <f>$A727*_xlfn.NUMBERVALUE('[1]Rate Sheet'!N$172)</f>
        <v>4225.3200000000006</v>
      </c>
      <c r="O727" s="4">
        <f>$A727*_xlfn.NUMBERVALUE('[1]Rate Sheet'!O$172)</f>
        <v>2432.1</v>
      </c>
      <c r="P727" s="4">
        <f>$A727*_xlfn.NUMBERVALUE('[1]Rate Sheet'!P$172)</f>
        <v>2751.54</v>
      </c>
    </row>
    <row r="728" spans="1:16" x14ac:dyDescent="0.3">
      <c r="A728" s="2">
        <v>727</v>
      </c>
      <c r="B728" s="4">
        <f>$A728*_xlfn.NUMBERVALUE('[1]Rate Sheet'!B$172)</f>
        <v>1075.96</v>
      </c>
      <c r="C728" s="4">
        <f>$A728*_xlfn.NUMBERVALUE('[1]Rate Sheet'!C$172)</f>
        <v>1126.8500000000001</v>
      </c>
      <c r="D728" s="4">
        <f>$A728*_xlfn.NUMBERVALUE('[1]Rate Sheet'!D$172)</f>
        <v>1170.47</v>
      </c>
      <c r="E728" s="4">
        <f>$A728*_xlfn.NUMBERVALUE('[1]Rate Sheet'!E$172)</f>
        <v>1970.17</v>
      </c>
      <c r="F728" s="4">
        <f>$A728*_xlfn.NUMBERVALUE('[1]Rate Sheet'!F$172)</f>
        <v>3940.34</v>
      </c>
      <c r="G728" s="4">
        <f>$A728*_xlfn.NUMBERVALUE('[1]Rate Sheet'!G$172)</f>
        <v>2013.79</v>
      </c>
      <c r="H728" s="4">
        <f>$A728*_xlfn.NUMBERVALUE('[1]Rate Sheet'!H$172)</f>
        <v>2013.79</v>
      </c>
      <c r="I728" s="4">
        <f>$A728*_xlfn.NUMBERVALUE('[1]Rate Sheet'!I$172)</f>
        <v>2348.21</v>
      </c>
      <c r="J728" s="4">
        <f>$A728*_xlfn.NUMBERVALUE('[1]Rate Sheet'!J$172)</f>
        <v>1802.96</v>
      </c>
      <c r="K728" s="4">
        <f>$A728*_xlfn.NUMBERVALUE('[1]Rate Sheet'!K$172)</f>
        <v>3053.4</v>
      </c>
      <c r="L728" s="4">
        <f>$A728*_xlfn.NUMBERVALUE('[1]Rate Sheet'!L$172)</f>
        <v>2798.9500000000003</v>
      </c>
      <c r="M728" s="4">
        <f>$A728*_xlfn.NUMBERVALUE('[1]Rate Sheet'!M$172)</f>
        <v>3402.3599999999997</v>
      </c>
      <c r="N728" s="4">
        <f>$A728*_xlfn.NUMBERVALUE('[1]Rate Sheet'!N$172)</f>
        <v>4231.1400000000003</v>
      </c>
      <c r="O728" s="4">
        <f>$A728*_xlfn.NUMBERVALUE('[1]Rate Sheet'!O$172)</f>
        <v>2435.4500000000003</v>
      </c>
      <c r="P728" s="4">
        <f>$A728*_xlfn.NUMBERVALUE('[1]Rate Sheet'!P$172)</f>
        <v>2755.33</v>
      </c>
    </row>
    <row r="729" spans="1:16" x14ac:dyDescent="0.3">
      <c r="A729" s="2">
        <v>728</v>
      </c>
      <c r="B729" s="4">
        <f>$A729*_xlfn.NUMBERVALUE('[1]Rate Sheet'!B$172)</f>
        <v>1077.44</v>
      </c>
      <c r="C729" s="4">
        <f>$A729*_xlfn.NUMBERVALUE('[1]Rate Sheet'!C$172)</f>
        <v>1128.4000000000001</v>
      </c>
      <c r="D729" s="4">
        <f>$A729*_xlfn.NUMBERVALUE('[1]Rate Sheet'!D$172)</f>
        <v>1172.0800000000002</v>
      </c>
      <c r="E729" s="4">
        <f>$A729*_xlfn.NUMBERVALUE('[1]Rate Sheet'!E$172)</f>
        <v>1972.8799999999999</v>
      </c>
      <c r="F729" s="4">
        <f>$A729*_xlfn.NUMBERVALUE('[1]Rate Sheet'!F$172)</f>
        <v>3945.7599999999998</v>
      </c>
      <c r="G729" s="4">
        <f>$A729*_xlfn.NUMBERVALUE('[1]Rate Sheet'!G$172)</f>
        <v>2016.56</v>
      </c>
      <c r="H729" s="4">
        <f>$A729*_xlfn.NUMBERVALUE('[1]Rate Sheet'!H$172)</f>
        <v>2016.56</v>
      </c>
      <c r="I729" s="4">
        <f>$A729*_xlfn.NUMBERVALUE('[1]Rate Sheet'!I$172)</f>
        <v>2351.44</v>
      </c>
      <c r="J729" s="4">
        <f>$A729*_xlfn.NUMBERVALUE('[1]Rate Sheet'!J$172)</f>
        <v>1805.44</v>
      </c>
      <c r="K729" s="4">
        <f>$A729*_xlfn.NUMBERVALUE('[1]Rate Sheet'!K$172)</f>
        <v>3057.6</v>
      </c>
      <c r="L729" s="4">
        <f>$A729*_xlfn.NUMBERVALUE('[1]Rate Sheet'!L$172)</f>
        <v>2802.8</v>
      </c>
      <c r="M729" s="4">
        <f>$A729*_xlfn.NUMBERVALUE('[1]Rate Sheet'!M$172)</f>
        <v>3407.04</v>
      </c>
      <c r="N729" s="4">
        <f>$A729*_xlfn.NUMBERVALUE('[1]Rate Sheet'!N$172)</f>
        <v>4236.96</v>
      </c>
      <c r="O729" s="4">
        <f>$A729*_xlfn.NUMBERVALUE('[1]Rate Sheet'!O$172)</f>
        <v>2438.8000000000002</v>
      </c>
      <c r="P729" s="4">
        <f>$A729*_xlfn.NUMBERVALUE('[1]Rate Sheet'!P$172)</f>
        <v>2759.12</v>
      </c>
    </row>
    <row r="730" spans="1:16" x14ac:dyDescent="0.3">
      <c r="A730" s="2">
        <v>729</v>
      </c>
      <c r="B730" s="4">
        <f>$A730*_xlfn.NUMBERVALUE('[1]Rate Sheet'!B$172)</f>
        <v>1078.92</v>
      </c>
      <c r="C730" s="4">
        <f>$A730*_xlfn.NUMBERVALUE('[1]Rate Sheet'!C$172)</f>
        <v>1129.95</v>
      </c>
      <c r="D730" s="4">
        <f>$A730*_xlfn.NUMBERVALUE('[1]Rate Sheet'!D$172)</f>
        <v>1173.69</v>
      </c>
      <c r="E730" s="4">
        <f>$A730*_xlfn.NUMBERVALUE('[1]Rate Sheet'!E$172)</f>
        <v>1975.59</v>
      </c>
      <c r="F730" s="4">
        <f>$A730*_xlfn.NUMBERVALUE('[1]Rate Sheet'!F$172)</f>
        <v>3951.18</v>
      </c>
      <c r="G730" s="4">
        <f>$A730*_xlfn.NUMBERVALUE('[1]Rate Sheet'!G$172)</f>
        <v>2019.33</v>
      </c>
      <c r="H730" s="4">
        <f>$A730*_xlfn.NUMBERVALUE('[1]Rate Sheet'!H$172)</f>
        <v>2019.33</v>
      </c>
      <c r="I730" s="4">
        <f>$A730*_xlfn.NUMBERVALUE('[1]Rate Sheet'!I$172)</f>
        <v>2354.67</v>
      </c>
      <c r="J730" s="4">
        <f>$A730*_xlfn.NUMBERVALUE('[1]Rate Sheet'!J$172)</f>
        <v>1807.92</v>
      </c>
      <c r="K730" s="4">
        <f>$A730*_xlfn.NUMBERVALUE('[1]Rate Sheet'!K$172)</f>
        <v>3061.8</v>
      </c>
      <c r="L730" s="4">
        <f>$A730*_xlfn.NUMBERVALUE('[1]Rate Sheet'!L$172)</f>
        <v>2806.65</v>
      </c>
      <c r="M730" s="4">
        <f>$A730*_xlfn.NUMBERVALUE('[1]Rate Sheet'!M$172)</f>
        <v>3411.72</v>
      </c>
      <c r="N730" s="4">
        <f>$A730*_xlfn.NUMBERVALUE('[1]Rate Sheet'!N$172)</f>
        <v>4242.7800000000007</v>
      </c>
      <c r="O730" s="4">
        <f>$A730*_xlfn.NUMBERVALUE('[1]Rate Sheet'!O$172)</f>
        <v>2442.15</v>
      </c>
      <c r="P730" s="4">
        <f>$A730*_xlfn.NUMBERVALUE('[1]Rate Sheet'!P$172)</f>
        <v>2762.91</v>
      </c>
    </row>
    <row r="731" spans="1:16" x14ac:dyDescent="0.3">
      <c r="A731" s="2">
        <v>730</v>
      </c>
      <c r="B731" s="4">
        <f>$A731*_xlfn.NUMBERVALUE('[1]Rate Sheet'!B$172)</f>
        <v>1080.4000000000001</v>
      </c>
      <c r="C731" s="4">
        <f>$A731*_xlfn.NUMBERVALUE('[1]Rate Sheet'!C$172)</f>
        <v>1131.5</v>
      </c>
      <c r="D731" s="4">
        <f>$A731*_xlfn.NUMBERVALUE('[1]Rate Sheet'!D$172)</f>
        <v>1175.3000000000002</v>
      </c>
      <c r="E731" s="4">
        <f>$A731*_xlfn.NUMBERVALUE('[1]Rate Sheet'!E$172)</f>
        <v>1978.3</v>
      </c>
      <c r="F731" s="4">
        <f>$A731*_xlfn.NUMBERVALUE('[1]Rate Sheet'!F$172)</f>
        <v>3956.6</v>
      </c>
      <c r="G731" s="4">
        <f>$A731*_xlfn.NUMBERVALUE('[1]Rate Sheet'!G$172)</f>
        <v>2022.1</v>
      </c>
      <c r="H731" s="4">
        <f>$A731*_xlfn.NUMBERVALUE('[1]Rate Sheet'!H$172)</f>
        <v>2022.1</v>
      </c>
      <c r="I731" s="4">
        <f>$A731*_xlfn.NUMBERVALUE('[1]Rate Sheet'!I$172)</f>
        <v>2357.9</v>
      </c>
      <c r="J731" s="4">
        <f>$A731*_xlfn.NUMBERVALUE('[1]Rate Sheet'!J$172)</f>
        <v>1810.4</v>
      </c>
      <c r="K731" s="4">
        <f>$A731*_xlfn.NUMBERVALUE('[1]Rate Sheet'!K$172)</f>
        <v>3066</v>
      </c>
      <c r="L731" s="4">
        <f>$A731*_xlfn.NUMBERVALUE('[1]Rate Sheet'!L$172)</f>
        <v>2810.5</v>
      </c>
      <c r="M731" s="4">
        <f>$A731*_xlfn.NUMBERVALUE('[1]Rate Sheet'!M$172)</f>
        <v>3416.3999999999996</v>
      </c>
      <c r="N731" s="4">
        <f>$A731*_xlfn.NUMBERVALUE('[1]Rate Sheet'!N$172)</f>
        <v>4248.6000000000004</v>
      </c>
      <c r="O731" s="4">
        <f>$A731*_xlfn.NUMBERVALUE('[1]Rate Sheet'!O$172)</f>
        <v>2445.5</v>
      </c>
      <c r="P731" s="4">
        <f>$A731*_xlfn.NUMBERVALUE('[1]Rate Sheet'!P$172)</f>
        <v>2766.7</v>
      </c>
    </row>
    <row r="732" spans="1:16" x14ac:dyDescent="0.3">
      <c r="A732" s="2">
        <v>731</v>
      </c>
      <c r="B732" s="4">
        <f>$A732*_xlfn.NUMBERVALUE('[1]Rate Sheet'!B$172)</f>
        <v>1081.8799999999999</v>
      </c>
      <c r="C732" s="4">
        <f>$A732*_xlfn.NUMBERVALUE('[1]Rate Sheet'!C$172)</f>
        <v>1133.05</v>
      </c>
      <c r="D732" s="4">
        <f>$A732*_xlfn.NUMBERVALUE('[1]Rate Sheet'!D$172)</f>
        <v>1176.9100000000001</v>
      </c>
      <c r="E732" s="4">
        <f>$A732*_xlfn.NUMBERVALUE('[1]Rate Sheet'!E$172)</f>
        <v>1981.01</v>
      </c>
      <c r="F732" s="4">
        <f>$A732*_xlfn.NUMBERVALUE('[1]Rate Sheet'!F$172)</f>
        <v>3962.02</v>
      </c>
      <c r="G732" s="4">
        <f>$A732*_xlfn.NUMBERVALUE('[1]Rate Sheet'!G$172)</f>
        <v>2024.8700000000001</v>
      </c>
      <c r="H732" s="4">
        <f>$A732*_xlfn.NUMBERVALUE('[1]Rate Sheet'!H$172)</f>
        <v>2024.8700000000001</v>
      </c>
      <c r="I732" s="4">
        <f>$A732*_xlfn.NUMBERVALUE('[1]Rate Sheet'!I$172)</f>
        <v>2361.13</v>
      </c>
      <c r="J732" s="4">
        <f>$A732*_xlfn.NUMBERVALUE('[1]Rate Sheet'!J$172)</f>
        <v>1812.8799999999999</v>
      </c>
      <c r="K732" s="4">
        <f>$A732*_xlfn.NUMBERVALUE('[1]Rate Sheet'!K$172)</f>
        <v>3070.2000000000003</v>
      </c>
      <c r="L732" s="4">
        <f>$A732*_xlfn.NUMBERVALUE('[1]Rate Sheet'!L$172)</f>
        <v>2814.35</v>
      </c>
      <c r="M732" s="4">
        <f>$A732*_xlfn.NUMBERVALUE('[1]Rate Sheet'!M$172)</f>
        <v>3421.08</v>
      </c>
      <c r="N732" s="4">
        <f>$A732*_xlfn.NUMBERVALUE('[1]Rate Sheet'!N$172)</f>
        <v>4254.42</v>
      </c>
      <c r="O732" s="4">
        <f>$A732*_xlfn.NUMBERVALUE('[1]Rate Sheet'!O$172)</f>
        <v>2448.85</v>
      </c>
      <c r="P732" s="4">
        <f>$A732*_xlfn.NUMBERVALUE('[1]Rate Sheet'!P$172)</f>
        <v>2770.4900000000002</v>
      </c>
    </row>
    <row r="733" spans="1:16" x14ac:dyDescent="0.3">
      <c r="A733" s="2">
        <v>732</v>
      </c>
      <c r="B733" s="4">
        <f>$A733*_xlfn.NUMBERVALUE('[1]Rate Sheet'!B$172)</f>
        <v>1083.3599999999999</v>
      </c>
      <c r="C733" s="4">
        <f>$A733*_xlfn.NUMBERVALUE('[1]Rate Sheet'!C$172)</f>
        <v>1134.6000000000001</v>
      </c>
      <c r="D733" s="4">
        <f>$A733*_xlfn.NUMBERVALUE('[1]Rate Sheet'!D$172)</f>
        <v>1178.52</v>
      </c>
      <c r="E733" s="4">
        <f>$A733*_xlfn.NUMBERVALUE('[1]Rate Sheet'!E$172)</f>
        <v>1983.72</v>
      </c>
      <c r="F733" s="4">
        <f>$A733*_xlfn.NUMBERVALUE('[1]Rate Sheet'!F$172)</f>
        <v>3967.44</v>
      </c>
      <c r="G733" s="4">
        <f>$A733*_xlfn.NUMBERVALUE('[1]Rate Sheet'!G$172)</f>
        <v>2027.64</v>
      </c>
      <c r="H733" s="4">
        <f>$A733*_xlfn.NUMBERVALUE('[1]Rate Sheet'!H$172)</f>
        <v>2027.64</v>
      </c>
      <c r="I733" s="4">
        <f>$A733*_xlfn.NUMBERVALUE('[1]Rate Sheet'!I$172)</f>
        <v>2364.36</v>
      </c>
      <c r="J733" s="4">
        <f>$A733*_xlfn.NUMBERVALUE('[1]Rate Sheet'!J$172)</f>
        <v>1815.36</v>
      </c>
      <c r="K733" s="4">
        <f>$A733*_xlfn.NUMBERVALUE('[1]Rate Sheet'!K$172)</f>
        <v>3074.4</v>
      </c>
      <c r="L733" s="4">
        <f>$A733*_xlfn.NUMBERVALUE('[1]Rate Sheet'!L$172)</f>
        <v>2818.2000000000003</v>
      </c>
      <c r="M733" s="4">
        <f>$A733*_xlfn.NUMBERVALUE('[1]Rate Sheet'!M$172)</f>
        <v>3425.7599999999998</v>
      </c>
      <c r="N733" s="4">
        <f>$A733*_xlfn.NUMBERVALUE('[1]Rate Sheet'!N$172)</f>
        <v>4260.24</v>
      </c>
      <c r="O733" s="4">
        <f>$A733*_xlfn.NUMBERVALUE('[1]Rate Sheet'!O$172)</f>
        <v>2452.2000000000003</v>
      </c>
      <c r="P733" s="4">
        <f>$A733*_xlfn.NUMBERVALUE('[1]Rate Sheet'!P$172)</f>
        <v>2774.28</v>
      </c>
    </row>
    <row r="734" spans="1:16" x14ac:dyDescent="0.3">
      <c r="A734" s="2">
        <v>733</v>
      </c>
      <c r="B734" s="4">
        <f>$A734*_xlfn.NUMBERVALUE('[1]Rate Sheet'!B$172)</f>
        <v>1084.8399999999999</v>
      </c>
      <c r="C734" s="4">
        <f>$A734*_xlfn.NUMBERVALUE('[1]Rate Sheet'!C$172)</f>
        <v>1136.1500000000001</v>
      </c>
      <c r="D734" s="4">
        <f>$A734*_xlfn.NUMBERVALUE('[1]Rate Sheet'!D$172)</f>
        <v>1180.1300000000001</v>
      </c>
      <c r="E734" s="4">
        <f>$A734*_xlfn.NUMBERVALUE('[1]Rate Sheet'!E$172)</f>
        <v>1986.43</v>
      </c>
      <c r="F734" s="4">
        <f>$A734*_xlfn.NUMBERVALUE('[1]Rate Sheet'!F$172)</f>
        <v>3972.86</v>
      </c>
      <c r="G734" s="4">
        <f>$A734*_xlfn.NUMBERVALUE('[1]Rate Sheet'!G$172)</f>
        <v>2030.41</v>
      </c>
      <c r="H734" s="4">
        <f>$A734*_xlfn.NUMBERVALUE('[1]Rate Sheet'!H$172)</f>
        <v>2030.41</v>
      </c>
      <c r="I734" s="4">
        <f>$A734*_xlfn.NUMBERVALUE('[1]Rate Sheet'!I$172)</f>
        <v>2367.59</v>
      </c>
      <c r="J734" s="4">
        <f>$A734*_xlfn.NUMBERVALUE('[1]Rate Sheet'!J$172)</f>
        <v>1817.84</v>
      </c>
      <c r="K734" s="4">
        <f>$A734*_xlfn.NUMBERVALUE('[1]Rate Sheet'!K$172)</f>
        <v>3078.6</v>
      </c>
      <c r="L734" s="4">
        <f>$A734*_xlfn.NUMBERVALUE('[1]Rate Sheet'!L$172)</f>
        <v>2822.05</v>
      </c>
      <c r="M734" s="4">
        <f>$A734*_xlfn.NUMBERVALUE('[1]Rate Sheet'!M$172)</f>
        <v>3430.4399999999996</v>
      </c>
      <c r="N734" s="4">
        <f>$A734*_xlfn.NUMBERVALUE('[1]Rate Sheet'!N$172)</f>
        <v>4266.0600000000004</v>
      </c>
      <c r="O734" s="4">
        <f>$A734*_xlfn.NUMBERVALUE('[1]Rate Sheet'!O$172)</f>
        <v>2455.5500000000002</v>
      </c>
      <c r="P734" s="4">
        <f>$A734*_xlfn.NUMBERVALUE('[1]Rate Sheet'!P$172)</f>
        <v>2778.07</v>
      </c>
    </row>
    <row r="735" spans="1:16" x14ac:dyDescent="0.3">
      <c r="A735" s="2">
        <v>734</v>
      </c>
      <c r="B735" s="4">
        <f>$A735*_xlfn.NUMBERVALUE('[1]Rate Sheet'!B$172)</f>
        <v>1086.32</v>
      </c>
      <c r="C735" s="4">
        <f>$A735*_xlfn.NUMBERVALUE('[1]Rate Sheet'!C$172)</f>
        <v>1137.7</v>
      </c>
      <c r="D735" s="4">
        <f>$A735*_xlfn.NUMBERVALUE('[1]Rate Sheet'!D$172)</f>
        <v>1181.74</v>
      </c>
      <c r="E735" s="4">
        <f>$A735*_xlfn.NUMBERVALUE('[1]Rate Sheet'!E$172)</f>
        <v>1989.1399999999999</v>
      </c>
      <c r="F735" s="4">
        <f>$A735*_xlfn.NUMBERVALUE('[1]Rate Sheet'!F$172)</f>
        <v>3978.2799999999997</v>
      </c>
      <c r="G735" s="4">
        <f>$A735*_xlfn.NUMBERVALUE('[1]Rate Sheet'!G$172)</f>
        <v>2033.18</v>
      </c>
      <c r="H735" s="4">
        <f>$A735*_xlfn.NUMBERVALUE('[1]Rate Sheet'!H$172)</f>
        <v>2033.18</v>
      </c>
      <c r="I735" s="4">
        <f>$A735*_xlfn.NUMBERVALUE('[1]Rate Sheet'!I$172)</f>
        <v>2370.8200000000002</v>
      </c>
      <c r="J735" s="4">
        <f>$A735*_xlfn.NUMBERVALUE('[1]Rate Sheet'!J$172)</f>
        <v>1820.32</v>
      </c>
      <c r="K735" s="4">
        <f>$A735*_xlfn.NUMBERVALUE('[1]Rate Sheet'!K$172)</f>
        <v>3082.8</v>
      </c>
      <c r="L735" s="4">
        <f>$A735*_xlfn.NUMBERVALUE('[1]Rate Sheet'!L$172)</f>
        <v>2825.9</v>
      </c>
      <c r="M735" s="4">
        <f>$A735*_xlfn.NUMBERVALUE('[1]Rate Sheet'!M$172)</f>
        <v>3435.12</v>
      </c>
      <c r="N735" s="4">
        <f>$A735*_xlfn.NUMBERVALUE('[1]Rate Sheet'!N$172)</f>
        <v>4271.88</v>
      </c>
      <c r="O735" s="4">
        <f>$A735*_xlfn.NUMBERVALUE('[1]Rate Sheet'!O$172)</f>
        <v>2458.9</v>
      </c>
      <c r="P735" s="4">
        <f>$A735*_xlfn.NUMBERVALUE('[1]Rate Sheet'!P$172)</f>
        <v>2781.86</v>
      </c>
    </row>
    <row r="736" spans="1:16" x14ac:dyDescent="0.3">
      <c r="A736" s="2">
        <v>735</v>
      </c>
      <c r="B736" s="4">
        <f>$A736*_xlfn.NUMBERVALUE('[1]Rate Sheet'!B$172)</f>
        <v>1087.8</v>
      </c>
      <c r="C736" s="4">
        <f>$A736*_xlfn.NUMBERVALUE('[1]Rate Sheet'!C$172)</f>
        <v>1139.25</v>
      </c>
      <c r="D736" s="4">
        <f>$A736*_xlfn.NUMBERVALUE('[1]Rate Sheet'!D$172)</f>
        <v>1183.3500000000001</v>
      </c>
      <c r="E736" s="4">
        <f>$A736*_xlfn.NUMBERVALUE('[1]Rate Sheet'!E$172)</f>
        <v>1991.85</v>
      </c>
      <c r="F736" s="4">
        <f>$A736*_xlfn.NUMBERVALUE('[1]Rate Sheet'!F$172)</f>
        <v>3983.7</v>
      </c>
      <c r="G736" s="4">
        <f>$A736*_xlfn.NUMBERVALUE('[1]Rate Sheet'!G$172)</f>
        <v>2035.95</v>
      </c>
      <c r="H736" s="4">
        <f>$A736*_xlfn.NUMBERVALUE('[1]Rate Sheet'!H$172)</f>
        <v>2035.95</v>
      </c>
      <c r="I736" s="4">
        <f>$A736*_xlfn.NUMBERVALUE('[1]Rate Sheet'!I$172)</f>
        <v>2374.0500000000002</v>
      </c>
      <c r="J736" s="4">
        <f>$A736*_xlfn.NUMBERVALUE('[1]Rate Sheet'!J$172)</f>
        <v>1822.8</v>
      </c>
      <c r="K736" s="4">
        <f>$A736*_xlfn.NUMBERVALUE('[1]Rate Sheet'!K$172)</f>
        <v>3087</v>
      </c>
      <c r="L736" s="4">
        <f>$A736*_xlfn.NUMBERVALUE('[1]Rate Sheet'!L$172)</f>
        <v>2829.75</v>
      </c>
      <c r="M736" s="4">
        <f>$A736*_xlfn.NUMBERVALUE('[1]Rate Sheet'!M$172)</f>
        <v>3439.7999999999997</v>
      </c>
      <c r="N736" s="4">
        <f>$A736*_xlfn.NUMBERVALUE('[1]Rate Sheet'!N$172)</f>
        <v>4277.7</v>
      </c>
      <c r="O736" s="4">
        <f>$A736*_xlfn.NUMBERVALUE('[1]Rate Sheet'!O$172)</f>
        <v>2462.25</v>
      </c>
      <c r="P736" s="4">
        <f>$A736*_xlfn.NUMBERVALUE('[1]Rate Sheet'!P$172)</f>
        <v>2785.65</v>
      </c>
    </row>
    <row r="737" spans="1:16" x14ac:dyDescent="0.3">
      <c r="A737" s="2">
        <v>736</v>
      </c>
      <c r="B737" s="4">
        <f>$A737*_xlfn.NUMBERVALUE('[1]Rate Sheet'!B$172)</f>
        <v>1089.28</v>
      </c>
      <c r="C737" s="4">
        <f>$A737*_xlfn.NUMBERVALUE('[1]Rate Sheet'!C$172)</f>
        <v>1140.8</v>
      </c>
      <c r="D737" s="4">
        <f>$A737*_xlfn.NUMBERVALUE('[1]Rate Sheet'!D$172)</f>
        <v>1184.96</v>
      </c>
      <c r="E737" s="4">
        <f>$A737*_xlfn.NUMBERVALUE('[1]Rate Sheet'!E$172)</f>
        <v>1994.56</v>
      </c>
      <c r="F737" s="4">
        <f>$A737*_xlfn.NUMBERVALUE('[1]Rate Sheet'!F$172)</f>
        <v>3989.12</v>
      </c>
      <c r="G737" s="4">
        <f>$A737*_xlfn.NUMBERVALUE('[1]Rate Sheet'!G$172)</f>
        <v>2038.72</v>
      </c>
      <c r="H737" s="4">
        <f>$A737*_xlfn.NUMBERVALUE('[1]Rate Sheet'!H$172)</f>
        <v>2038.72</v>
      </c>
      <c r="I737" s="4">
        <f>$A737*_xlfn.NUMBERVALUE('[1]Rate Sheet'!I$172)</f>
        <v>2377.2800000000002</v>
      </c>
      <c r="J737" s="4">
        <f>$A737*_xlfn.NUMBERVALUE('[1]Rate Sheet'!J$172)</f>
        <v>1825.28</v>
      </c>
      <c r="K737" s="4">
        <f>$A737*_xlfn.NUMBERVALUE('[1]Rate Sheet'!K$172)</f>
        <v>3091.2000000000003</v>
      </c>
      <c r="L737" s="4">
        <f>$A737*_xlfn.NUMBERVALUE('[1]Rate Sheet'!L$172)</f>
        <v>2833.6</v>
      </c>
      <c r="M737" s="4">
        <f>$A737*_xlfn.NUMBERVALUE('[1]Rate Sheet'!M$172)</f>
        <v>3444.4799999999996</v>
      </c>
      <c r="N737" s="4">
        <f>$A737*_xlfn.NUMBERVALUE('[1]Rate Sheet'!N$172)</f>
        <v>4283.5200000000004</v>
      </c>
      <c r="O737" s="4">
        <f>$A737*_xlfn.NUMBERVALUE('[1]Rate Sheet'!O$172)</f>
        <v>2465.6</v>
      </c>
      <c r="P737" s="4">
        <f>$A737*_xlfn.NUMBERVALUE('[1]Rate Sheet'!P$172)</f>
        <v>2789.44</v>
      </c>
    </row>
    <row r="738" spans="1:16" x14ac:dyDescent="0.3">
      <c r="A738" s="2">
        <v>737</v>
      </c>
      <c r="B738" s="4">
        <f>$A738*_xlfn.NUMBERVALUE('[1]Rate Sheet'!B$172)</f>
        <v>1090.76</v>
      </c>
      <c r="C738" s="4">
        <f>$A738*_xlfn.NUMBERVALUE('[1]Rate Sheet'!C$172)</f>
        <v>1142.3500000000001</v>
      </c>
      <c r="D738" s="4">
        <f>$A738*_xlfn.NUMBERVALUE('[1]Rate Sheet'!D$172)</f>
        <v>1186.5700000000002</v>
      </c>
      <c r="E738" s="4">
        <f>$A738*_xlfn.NUMBERVALUE('[1]Rate Sheet'!E$172)</f>
        <v>1997.27</v>
      </c>
      <c r="F738" s="4">
        <f>$A738*_xlfn.NUMBERVALUE('[1]Rate Sheet'!F$172)</f>
        <v>3994.54</v>
      </c>
      <c r="G738" s="4">
        <f>$A738*_xlfn.NUMBERVALUE('[1]Rate Sheet'!G$172)</f>
        <v>2041.49</v>
      </c>
      <c r="H738" s="4">
        <f>$A738*_xlfn.NUMBERVALUE('[1]Rate Sheet'!H$172)</f>
        <v>2041.49</v>
      </c>
      <c r="I738" s="4">
        <f>$A738*_xlfn.NUMBERVALUE('[1]Rate Sheet'!I$172)</f>
        <v>2380.5099999999998</v>
      </c>
      <c r="J738" s="4">
        <f>$A738*_xlfn.NUMBERVALUE('[1]Rate Sheet'!J$172)</f>
        <v>1827.76</v>
      </c>
      <c r="K738" s="4">
        <f>$A738*_xlfn.NUMBERVALUE('[1]Rate Sheet'!K$172)</f>
        <v>3095.4</v>
      </c>
      <c r="L738" s="4">
        <f>$A738*_xlfn.NUMBERVALUE('[1]Rate Sheet'!L$172)</f>
        <v>2837.4500000000003</v>
      </c>
      <c r="M738" s="4">
        <f>$A738*_xlfn.NUMBERVALUE('[1]Rate Sheet'!M$172)</f>
        <v>3449.16</v>
      </c>
      <c r="N738" s="4">
        <f>$A738*_xlfn.NUMBERVALUE('[1]Rate Sheet'!N$172)</f>
        <v>4289.34</v>
      </c>
      <c r="O738" s="4">
        <f>$A738*_xlfn.NUMBERVALUE('[1]Rate Sheet'!O$172)</f>
        <v>2468.9500000000003</v>
      </c>
      <c r="P738" s="4">
        <f>$A738*_xlfn.NUMBERVALUE('[1]Rate Sheet'!P$172)</f>
        <v>2793.23</v>
      </c>
    </row>
    <row r="739" spans="1:16" x14ac:dyDescent="0.3">
      <c r="A739" s="2">
        <v>738</v>
      </c>
      <c r="B739" s="4">
        <f>$A739*_xlfn.NUMBERVALUE('[1]Rate Sheet'!B$172)</f>
        <v>1092.24</v>
      </c>
      <c r="C739" s="4">
        <f>$A739*_xlfn.NUMBERVALUE('[1]Rate Sheet'!C$172)</f>
        <v>1143.9000000000001</v>
      </c>
      <c r="D739" s="4">
        <f>$A739*_xlfn.NUMBERVALUE('[1]Rate Sheet'!D$172)</f>
        <v>1188.18</v>
      </c>
      <c r="E739" s="4">
        <f>$A739*_xlfn.NUMBERVALUE('[1]Rate Sheet'!E$172)</f>
        <v>1999.98</v>
      </c>
      <c r="F739" s="4">
        <f>$A739*_xlfn.NUMBERVALUE('[1]Rate Sheet'!F$172)</f>
        <v>3999.96</v>
      </c>
      <c r="G739" s="4">
        <f>$A739*_xlfn.NUMBERVALUE('[1]Rate Sheet'!G$172)</f>
        <v>2044.26</v>
      </c>
      <c r="H739" s="4">
        <f>$A739*_xlfn.NUMBERVALUE('[1]Rate Sheet'!H$172)</f>
        <v>2044.26</v>
      </c>
      <c r="I739" s="4">
        <f>$A739*_xlfn.NUMBERVALUE('[1]Rate Sheet'!I$172)</f>
        <v>2383.7399999999998</v>
      </c>
      <c r="J739" s="4">
        <f>$A739*_xlfn.NUMBERVALUE('[1]Rate Sheet'!J$172)</f>
        <v>1830.24</v>
      </c>
      <c r="K739" s="4">
        <f>$A739*_xlfn.NUMBERVALUE('[1]Rate Sheet'!K$172)</f>
        <v>3099.6</v>
      </c>
      <c r="L739" s="4">
        <f>$A739*_xlfn.NUMBERVALUE('[1]Rate Sheet'!L$172)</f>
        <v>2841.3</v>
      </c>
      <c r="M739" s="4">
        <f>$A739*_xlfn.NUMBERVALUE('[1]Rate Sheet'!M$172)</f>
        <v>3453.8399999999997</v>
      </c>
      <c r="N739" s="4">
        <f>$A739*_xlfn.NUMBERVALUE('[1]Rate Sheet'!N$172)</f>
        <v>4295.16</v>
      </c>
      <c r="O739" s="4">
        <f>$A739*_xlfn.NUMBERVALUE('[1]Rate Sheet'!O$172)</f>
        <v>2472.3000000000002</v>
      </c>
      <c r="P739" s="4">
        <f>$A739*_xlfn.NUMBERVALUE('[1]Rate Sheet'!P$172)</f>
        <v>2797.02</v>
      </c>
    </row>
    <row r="740" spans="1:16" x14ac:dyDescent="0.3">
      <c r="A740" s="2">
        <v>739</v>
      </c>
      <c r="B740" s="4">
        <f>$A740*_xlfn.NUMBERVALUE('[1]Rate Sheet'!B$172)</f>
        <v>1093.72</v>
      </c>
      <c r="C740" s="4">
        <f>$A740*_xlfn.NUMBERVALUE('[1]Rate Sheet'!C$172)</f>
        <v>1145.45</v>
      </c>
      <c r="D740" s="4">
        <f>$A740*_xlfn.NUMBERVALUE('[1]Rate Sheet'!D$172)</f>
        <v>1189.79</v>
      </c>
      <c r="E740" s="4">
        <f>$A740*_xlfn.NUMBERVALUE('[1]Rate Sheet'!E$172)</f>
        <v>2002.69</v>
      </c>
      <c r="F740" s="4">
        <f>$A740*_xlfn.NUMBERVALUE('[1]Rate Sheet'!F$172)</f>
        <v>4005.38</v>
      </c>
      <c r="G740" s="4">
        <f>$A740*_xlfn.NUMBERVALUE('[1]Rate Sheet'!G$172)</f>
        <v>2047.03</v>
      </c>
      <c r="H740" s="4">
        <f>$A740*_xlfn.NUMBERVALUE('[1]Rate Sheet'!H$172)</f>
        <v>2047.03</v>
      </c>
      <c r="I740" s="4">
        <f>$A740*_xlfn.NUMBERVALUE('[1]Rate Sheet'!I$172)</f>
        <v>2386.9699999999998</v>
      </c>
      <c r="J740" s="4">
        <f>$A740*_xlfn.NUMBERVALUE('[1]Rate Sheet'!J$172)</f>
        <v>1832.72</v>
      </c>
      <c r="K740" s="4">
        <f>$A740*_xlfn.NUMBERVALUE('[1]Rate Sheet'!K$172)</f>
        <v>3103.8</v>
      </c>
      <c r="L740" s="4">
        <f>$A740*_xlfn.NUMBERVALUE('[1]Rate Sheet'!L$172)</f>
        <v>2845.15</v>
      </c>
      <c r="M740" s="4">
        <f>$A740*_xlfn.NUMBERVALUE('[1]Rate Sheet'!M$172)</f>
        <v>3458.52</v>
      </c>
      <c r="N740" s="4">
        <f>$A740*_xlfn.NUMBERVALUE('[1]Rate Sheet'!N$172)</f>
        <v>4300.9800000000005</v>
      </c>
      <c r="O740" s="4">
        <f>$A740*_xlfn.NUMBERVALUE('[1]Rate Sheet'!O$172)</f>
        <v>2475.65</v>
      </c>
      <c r="P740" s="4">
        <f>$A740*_xlfn.NUMBERVALUE('[1]Rate Sheet'!P$172)</f>
        <v>2800.81</v>
      </c>
    </row>
    <row r="741" spans="1:16" x14ac:dyDescent="0.3">
      <c r="A741" s="2">
        <v>740</v>
      </c>
      <c r="B741" s="4">
        <f>$A741*_xlfn.NUMBERVALUE('[1]Rate Sheet'!B$172)</f>
        <v>1095.2</v>
      </c>
      <c r="C741" s="4">
        <f>$A741*_xlfn.NUMBERVALUE('[1]Rate Sheet'!C$172)</f>
        <v>1147</v>
      </c>
      <c r="D741" s="4">
        <f>$A741*_xlfn.NUMBERVALUE('[1]Rate Sheet'!D$172)</f>
        <v>1191.4000000000001</v>
      </c>
      <c r="E741" s="4">
        <f>$A741*_xlfn.NUMBERVALUE('[1]Rate Sheet'!E$172)</f>
        <v>2005.3999999999999</v>
      </c>
      <c r="F741" s="4">
        <f>$A741*_xlfn.NUMBERVALUE('[1]Rate Sheet'!F$172)</f>
        <v>4010.7999999999997</v>
      </c>
      <c r="G741" s="4">
        <f>$A741*_xlfn.NUMBERVALUE('[1]Rate Sheet'!G$172)</f>
        <v>2049.8000000000002</v>
      </c>
      <c r="H741" s="4">
        <f>$A741*_xlfn.NUMBERVALUE('[1]Rate Sheet'!H$172)</f>
        <v>2049.8000000000002</v>
      </c>
      <c r="I741" s="4">
        <f>$A741*_xlfn.NUMBERVALUE('[1]Rate Sheet'!I$172)</f>
        <v>2390.1999999999998</v>
      </c>
      <c r="J741" s="4">
        <f>$A741*_xlfn.NUMBERVALUE('[1]Rate Sheet'!J$172)</f>
        <v>1835.2</v>
      </c>
      <c r="K741" s="4">
        <f>$A741*_xlfn.NUMBERVALUE('[1]Rate Sheet'!K$172)</f>
        <v>3108</v>
      </c>
      <c r="L741" s="4">
        <f>$A741*_xlfn.NUMBERVALUE('[1]Rate Sheet'!L$172)</f>
        <v>2849</v>
      </c>
      <c r="M741" s="4">
        <f>$A741*_xlfn.NUMBERVALUE('[1]Rate Sheet'!M$172)</f>
        <v>3463.2</v>
      </c>
      <c r="N741" s="4">
        <f>$A741*_xlfn.NUMBERVALUE('[1]Rate Sheet'!N$172)</f>
        <v>4306.8</v>
      </c>
      <c r="O741" s="4">
        <f>$A741*_xlfn.NUMBERVALUE('[1]Rate Sheet'!O$172)</f>
        <v>2479</v>
      </c>
      <c r="P741" s="4">
        <f>$A741*_xlfn.NUMBERVALUE('[1]Rate Sheet'!P$172)</f>
        <v>2804.6</v>
      </c>
    </row>
    <row r="742" spans="1:16" x14ac:dyDescent="0.3">
      <c r="A742" s="2">
        <v>741</v>
      </c>
      <c r="B742" s="4">
        <f>$A742*_xlfn.NUMBERVALUE('[1]Rate Sheet'!B$172)</f>
        <v>1096.68</v>
      </c>
      <c r="C742" s="4">
        <f>$A742*_xlfn.NUMBERVALUE('[1]Rate Sheet'!C$172)</f>
        <v>1148.55</v>
      </c>
      <c r="D742" s="4">
        <f>$A742*_xlfn.NUMBERVALUE('[1]Rate Sheet'!D$172)</f>
        <v>1193.01</v>
      </c>
      <c r="E742" s="4">
        <f>$A742*_xlfn.NUMBERVALUE('[1]Rate Sheet'!E$172)</f>
        <v>2008.11</v>
      </c>
      <c r="F742" s="4">
        <f>$A742*_xlfn.NUMBERVALUE('[1]Rate Sheet'!F$172)</f>
        <v>4016.22</v>
      </c>
      <c r="G742" s="4">
        <f>$A742*_xlfn.NUMBERVALUE('[1]Rate Sheet'!G$172)</f>
        <v>2052.5700000000002</v>
      </c>
      <c r="H742" s="4">
        <f>$A742*_xlfn.NUMBERVALUE('[1]Rate Sheet'!H$172)</f>
        <v>2052.5700000000002</v>
      </c>
      <c r="I742" s="4">
        <f>$A742*_xlfn.NUMBERVALUE('[1]Rate Sheet'!I$172)</f>
        <v>2393.4299999999998</v>
      </c>
      <c r="J742" s="4">
        <f>$A742*_xlfn.NUMBERVALUE('[1]Rate Sheet'!J$172)</f>
        <v>1837.68</v>
      </c>
      <c r="K742" s="4">
        <f>$A742*_xlfn.NUMBERVALUE('[1]Rate Sheet'!K$172)</f>
        <v>3112.2000000000003</v>
      </c>
      <c r="L742" s="4">
        <f>$A742*_xlfn.NUMBERVALUE('[1]Rate Sheet'!L$172)</f>
        <v>2852.85</v>
      </c>
      <c r="M742" s="4">
        <f>$A742*_xlfn.NUMBERVALUE('[1]Rate Sheet'!M$172)</f>
        <v>3467.8799999999997</v>
      </c>
      <c r="N742" s="4">
        <f>$A742*_xlfn.NUMBERVALUE('[1]Rate Sheet'!N$172)</f>
        <v>4312.62</v>
      </c>
      <c r="O742" s="4">
        <f>$A742*_xlfn.NUMBERVALUE('[1]Rate Sheet'!O$172)</f>
        <v>2482.35</v>
      </c>
      <c r="P742" s="4">
        <f>$A742*_xlfn.NUMBERVALUE('[1]Rate Sheet'!P$172)</f>
        <v>2808.39</v>
      </c>
    </row>
    <row r="743" spans="1:16" x14ac:dyDescent="0.3">
      <c r="A743" s="2">
        <v>742</v>
      </c>
      <c r="B743" s="4">
        <f>$A743*_xlfn.NUMBERVALUE('[1]Rate Sheet'!B$172)</f>
        <v>1098.1600000000001</v>
      </c>
      <c r="C743" s="4">
        <f>$A743*_xlfn.NUMBERVALUE('[1]Rate Sheet'!C$172)</f>
        <v>1150.1000000000001</v>
      </c>
      <c r="D743" s="4">
        <f>$A743*_xlfn.NUMBERVALUE('[1]Rate Sheet'!D$172)</f>
        <v>1194.6200000000001</v>
      </c>
      <c r="E743" s="4">
        <f>$A743*_xlfn.NUMBERVALUE('[1]Rate Sheet'!E$172)</f>
        <v>2010.82</v>
      </c>
      <c r="F743" s="4">
        <f>$A743*_xlfn.NUMBERVALUE('[1]Rate Sheet'!F$172)</f>
        <v>4021.64</v>
      </c>
      <c r="G743" s="4">
        <f>$A743*_xlfn.NUMBERVALUE('[1]Rate Sheet'!G$172)</f>
        <v>2055.34</v>
      </c>
      <c r="H743" s="4">
        <f>$A743*_xlfn.NUMBERVALUE('[1]Rate Sheet'!H$172)</f>
        <v>2055.34</v>
      </c>
      <c r="I743" s="4">
        <f>$A743*_xlfn.NUMBERVALUE('[1]Rate Sheet'!I$172)</f>
        <v>2396.66</v>
      </c>
      <c r="J743" s="4">
        <f>$A743*_xlfn.NUMBERVALUE('[1]Rate Sheet'!J$172)</f>
        <v>1840.16</v>
      </c>
      <c r="K743" s="4">
        <f>$A743*_xlfn.NUMBERVALUE('[1]Rate Sheet'!K$172)</f>
        <v>3116.4</v>
      </c>
      <c r="L743" s="4">
        <f>$A743*_xlfn.NUMBERVALUE('[1]Rate Sheet'!L$172)</f>
        <v>2856.7000000000003</v>
      </c>
      <c r="M743" s="4">
        <f>$A743*_xlfn.NUMBERVALUE('[1]Rate Sheet'!M$172)</f>
        <v>3472.56</v>
      </c>
      <c r="N743" s="4">
        <f>$A743*_xlfn.NUMBERVALUE('[1]Rate Sheet'!N$172)</f>
        <v>4318.4400000000005</v>
      </c>
      <c r="O743" s="4">
        <f>$A743*_xlfn.NUMBERVALUE('[1]Rate Sheet'!O$172)</f>
        <v>2485.7000000000003</v>
      </c>
      <c r="P743" s="4">
        <f>$A743*_xlfn.NUMBERVALUE('[1]Rate Sheet'!P$172)</f>
        <v>2812.18</v>
      </c>
    </row>
    <row r="744" spans="1:16" x14ac:dyDescent="0.3">
      <c r="A744" s="2">
        <v>743</v>
      </c>
      <c r="B744" s="4">
        <f>$A744*_xlfn.NUMBERVALUE('[1]Rate Sheet'!B$172)</f>
        <v>1099.6400000000001</v>
      </c>
      <c r="C744" s="4">
        <f>$A744*_xlfn.NUMBERVALUE('[1]Rate Sheet'!C$172)</f>
        <v>1151.6500000000001</v>
      </c>
      <c r="D744" s="4">
        <f>$A744*_xlfn.NUMBERVALUE('[1]Rate Sheet'!D$172)</f>
        <v>1196.23</v>
      </c>
      <c r="E744" s="4">
        <f>$A744*_xlfn.NUMBERVALUE('[1]Rate Sheet'!E$172)</f>
        <v>2013.53</v>
      </c>
      <c r="F744" s="4">
        <f>$A744*_xlfn.NUMBERVALUE('[1]Rate Sheet'!F$172)</f>
        <v>4027.06</v>
      </c>
      <c r="G744" s="4">
        <f>$A744*_xlfn.NUMBERVALUE('[1]Rate Sheet'!G$172)</f>
        <v>2058.11</v>
      </c>
      <c r="H744" s="4">
        <f>$A744*_xlfn.NUMBERVALUE('[1]Rate Sheet'!H$172)</f>
        <v>2058.11</v>
      </c>
      <c r="I744" s="4">
        <f>$A744*_xlfn.NUMBERVALUE('[1]Rate Sheet'!I$172)</f>
        <v>2399.89</v>
      </c>
      <c r="J744" s="4">
        <f>$A744*_xlfn.NUMBERVALUE('[1]Rate Sheet'!J$172)</f>
        <v>1842.64</v>
      </c>
      <c r="K744" s="4">
        <f>$A744*_xlfn.NUMBERVALUE('[1]Rate Sheet'!K$172)</f>
        <v>3120.6</v>
      </c>
      <c r="L744" s="4">
        <f>$A744*_xlfn.NUMBERVALUE('[1]Rate Sheet'!L$172)</f>
        <v>2860.55</v>
      </c>
      <c r="M744" s="4">
        <f>$A744*_xlfn.NUMBERVALUE('[1]Rate Sheet'!M$172)</f>
        <v>3477.24</v>
      </c>
      <c r="N744" s="4">
        <f>$A744*_xlfn.NUMBERVALUE('[1]Rate Sheet'!N$172)</f>
        <v>4324.26</v>
      </c>
      <c r="O744" s="4">
        <f>$A744*_xlfn.NUMBERVALUE('[1]Rate Sheet'!O$172)</f>
        <v>2489.0500000000002</v>
      </c>
      <c r="P744" s="4">
        <f>$A744*_xlfn.NUMBERVALUE('[1]Rate Sheet'!P$172)</f>
        <v>2815.97</v>
      </c>
    </row>
    <row r="745" spans="1:16" x14ac:dyDescent="0.3">
      <c r="A745" s="2">
        <v>744</v>
      </c>
      <c r="B745" s="4">
        <f>$A745*_xlfn.NUMBERVALUE('[1]Rate Sheet'!B$172)</f>
        <v>1101.1199999999999</v>
      </c>
      <c r="C745" s="4">
        <f>$A745*_xlfn.NUMBERVALUE('[1]Rate Sheet'!C$172)</f>
        <v>1153.2</v>
      </c>
      <c r="D745" s="4">
        <f>$A745*_xlfn.NUMBERVALUE('[1]Rate Sheet'!D$172)</f>
        <v>1197.8400000000001</v>
      </c>
      <c r="E745" s="4">
        <f>$A745*_xlfn.NUMBERVALUE('[1]Rate Sheet'!E$172)</f>
        <v>2016.24</v>
      </c>
      <c r="F745" s="4">
        <f>$A745*_xlfn.NUMBERVALUE('[1]Rate Sheet'!F$172)</f>
        <v>4032.48</v>
      </c>
      <c r="G745" s="4">
        <f>$A745*_xlfn.NUMBERVALUE('[1]Rate Sheet'!G$172)</f>
        <v>2060.88</v>
      </c>
      <c r="H745" s="4">
        <f>$A745*_xlfn.NUMBERVALUE('[1]Rate Sheet'!H$172)</f>
        <v>2060.88</v>
      </c>
      <c r="I745" s="4">
        <f>$A745*_xlfn.NUMBERVALUE('[1]Rate Sheet'!I$172)</f>
        <v>2403.12</v>
      </c>
      <c r="J745" s="4">
        <f>$A745*_xlfn.NUMBERVALUE('[1]Rate Sheet'!J$172)</f>
        <v>1845.12</v>
      </c>
      <c r="K745" s="4">
        <f>$A745*_xlfn.NUMBERVALUE('[1]Rate Sheet'!K$172)</f>
        <v>3124.8</v>
      </c>
      <c r="L745" s="4">
        <f>$A745*_xlfn.NUMBERVALUE('[1]Rate Sheet'!L$172)</f>
        <v>2864.4</v>
      </c>
      <c r="M745" s="4">
        <f>$A745*_xlfn.NUMBERVALUE('[1]Rate Sheet'!M$172)</f>
        <v>3481.9199999999996</v>
      </c>
      <c r="N745" s="4">
        <f>$A745*_xlfn.NUMBERVALUE('[1]Rate Sheet'!N$172)</f>
        <v>4330.08</v>
      </c>
      <c r="O745" s="4">
        <f>$A745*_xlfn.NUMBERVALUE('[1]Rate Sheet'!O$172)</f>
        <v>2492.4</v>
      </c>
      <c r="P745" s="4">
        <f>$A745*_xlfn.NUMBERVALUE('[1]Rate Sheet'!P$172)</f>
        <v>2819.76</v>
      </c>
    </row>
    <row r="746" spans="1:16" x14ac:dyDescent="0.3">
      <c r="A746" s="2">
        <v>745</v>
      </c>
      <c r="B746" s="4">
        <f>$A746*_xlfn.NUMBERVALUE('[1]Rate Sheet'!B$172)</f>
        <v>1102.5999999999999</v>
      </c>
      <c r="C746" s="4">
        <f>$A746*_xlfn.NUMBERVALUE('[1]Rate Sheet'!C$172)</f>
        <v>1154.75</v>
      </c>
      <c r="D746" s="4">
        <f>$A746*_xlfn.NUMBERVALUE('[1]Rate Sheet'!D$172)</f>
        <v>1199.45</v>
      </c>
      <c r="E746" s="4">
        <f>$A746*_xlfn.NUMBERVALUE('[1]Rate Sheet'!E$172)</f>
        <v>2018.95</v>
      </c>
      <c r="F746" s="4">
        <f>$A746*_xlfn.NUMBERVALUE('[1]Rate Sheet'!F$172)</f>
        <v>4037.9</v>
      </c>
      <c r="G746" s="4">
        <f>$A746*_xlfn.NUMBERVALUE('[1]Rate Sheet'!G$172)</f>
        <v>2063.65</v>
      </c>
      <c r="H746" s="4">
        <f>$A746*_xlfn.NUMBERVALUE('[1]Rate Sheet'!H$172)</f>
        <v>2063.65</v>
      </c>
      <c r="I746" s="4">
        <f>$A746*_xlfn.NUMBERVALUE('[1]Rate Sheet'!I$172)</f>
        <v>2406.35</v>
      </c>
      <c r="J746" s="4">
        <f>$A746*_xlfn.NUMBERVALUE('[1]Rate Sheet'!J$172)</f>
        <v>1847.6</v>
      </c>
      <c r="K746" s="4">
        <f>$A746*_xlfn.NUMBERVALUE('[1]Rate Sheet'!K$172)</f>
        <v>3129</v>
      </c>
      <c r="L746" s="4">
        <f>$A746*_xlfn.NUMBERVALUE('[1]Rate Sheet'!L$172)</f>
        <v>2868.25</v>
      </c>
      <c r="M746" s="4">
        <f>$A746*_xlfn.NUMBERVALUE('[1]Rate Sheet'!M$172)</f>
        <v>3486.6</v>
      </c>
      <c r="N746" s="4">
        <f>$A746*_xlfn.NUMBERVALUE('[1]Rate Sheet'!N$172)</f>
        <v>4335.9000000000005</v>
      </c>
      <c r="O746" s="4">
        <f>$A746*_xlfn.NUMBERVALUE('[1]Rate Sheet'!O$172)</f>
        <v>2495.75</v>
      </c>
      <c r="P746" s="4">
        <f>$A746*_xlfn.NUMBERVALUE('[1]Rate Sheet'!P$172)</f>
        <v>2823.55</v>
      </c>
    </row>
    <row r="747" spans="1:16" x14ac:dyDescent="0.3">
      <c r="A747" s="2">
        <v>746</v>
      </c>
      <c r="B747" s="4">
        <f>$A747*_xlfn.NUMBERVALUE('[1]Rate Sheet'!B$172)</f>
        <v>1104.08</v>
      </c>
      <c r="C747" s="4">
        <f>$A747*_xlfn.NUMBERVALUE('[1]Rate Sheet'!C$172)</f>
        <v>1156.3</v>
      </c>
      <c r="D747" s="4">
        <f>$A747*_xlfn.NUMBERVALUE('[1]Rate Sheet'!D$172)</f>
        <v>1201.0600000000002</v>
      </c>
      <c r="E747" s="4">
        <f>$A747*_xlfn.NUMBERVALUE('[1]Rate Sheet'!E$172)</f>
        <v>2021.66</v>
      </c>
      <c r="F747" s="4">
        <f>$A747*_xlfn.NUMBERVALUE('[1]Rate Sheet'!F$172)</f>
        <v>4043.32</v>
      </c>
      <c r="G747" s="4">
        <f>$A747*_xlfn.NUMBERVALUE('[1]Rate Sheet'!G$172)</f>
        <v>2066.42</v>
      </c>
      <c r="H747" s="4">
        <f>$A747*_xlfn.NUMBERVALUE('[1]Rate Sheet'!H$172)</f>
        <v>2066.42</v>
      </c>
      <c r="I747" s="4">
        <f>$A747*_xlfn.NUMBERVALUE('[1]Rate Sheet'!I$172)</f>
        <v>2409.58</v>
      </c>
      <c r="J747" s="4">
        <f>$A747*_xlfn.NUMBERVALUE('[1]Rate Sheet'!J$172)</f>
        <v>1850.08</v>
      </c>
      <c r="K747" s="4">
        <f>$A747*_xlfn.NUMBERVALUE('[1]Rate Sheet'!K$172)</f>
        <v>3133.2000000000003</v>
      </c>
      <c r="L747" s="4">
        <f>$A747*_xlfn.NUMBERVALUE('[1]Rate Sheet'!L$172)</f>
        <v>2872.1</v>
      </c>
      <c r="M747" s="4">
        <f>$A747*_xlfn.NUMBERVALUE('[1]Rate Sheet'!M$172)</f>
        <v>3491.2799999999997</v>
      </c>
      <c r="N747" s="4">
        <f>$A747*_xlfn.NUMBERVALUE('[1]Rate Sheet'!N$172)</f>
        <v>4341.72</v>
      </c>
      <c r="O747" s="4">
        <f>$A747*_xlfn.NUMBERVALUE('[1]Rate Sheet'!O$172)</f>
        <v>2499.1</v>
      </c>
      <c r="P747" s="4">
        <f>$A747*_xlfn.NUMBERVALUE('[1]Rate Sheet'!P$172)</f>
        <v>2827.34</v>
      </c>
    </row>
    <row r="748" spans="1:16" x14ac:dyDescent="0.3">
      <c r="A748" s="2">
        <v>747</v>
      </c>
      <c r="B748" s="4">
        <f>$A748*_xlfn.NUMBERVALUE('[1]Rate Sheet'!B$172)</f>
        <v>1105.56</v>
      </c>
      <c r="C748" s="4">
        <f>$A748*_xlfn.NUMBERVALUE('[1]Rate Sheet'!C$172)</f>
        <v>1157.8500000000001</v>
      </c>
      <c r="D748" s="4">
        <f>$A748*_xlfn.NUMBERVALUE('[1]Rate Sheet'!D$172)</f>
        <v>1202.67</v>
      </c>
      <c r="E748" s="4">
        <f>$A748*_xlfn.NUMBERVALUE('[1]Rate Sheet'!E$172)</f>
        <v>2024.37</v>
      </c>
      <c r="F748" s="4">
        <f>$A748*_xlfn.NUMBERVALUE('[1]Rate Sheet'!F$172)</f>
        <v>4048.74</v>
      </c>
      <c r="G748" s="4">
        <f>$A748*_xlfn.NUMBERVALUE('[1]Rate Sheet'!G$172)</f>
        <v>2069.19</v>
      </c>
      <c r="H748" s="4">
        <f>$A748*_xlfn.NUMBERVALUE('[1]Rate Sheet'!H$172)</f>
        <v>2069.19</v>
      </c>
      <c r="I748" s="4">
        <f>$A748*_xlfn.NUMBERVALUE('[1]Rate Sheet'!I$172)</f>
        <v>2412.81</v>
      </c>
      <c r="J748" s="4">
        <f>$A748*_xlfn.NUMBERVALUE('[1]Rate Sheet'!J$172)</f>
        <v>1852.56</v>
      </c>
      <c r="K748" s="4">
        <f>$A748*_xlfn.NUMBERVALUE('[1]Rate Sheet'!K$172)</f>
        <v>3137.4</v>
      </c>
      <c r="L748" s="4">
        <f>$A748*_xlfn.NUMBERVALUE('[1]Rate Sheet'!L$172)</f>
        <v>2875.9500000000003</v>
      </c>
      <c r="M748" s="4">
        <f>$A748*_xlfn.NUMBERVALUE('[1]Rate Sheet'!M$172)</f>
        <v>3495.9599999999996</v>
      </c>
      <c r="N748" s="4">
        <f>$A748*_xlfn.NUMBERVALUE('[1]Rate Sheet'!N$172)</f>
        <v>4347.54</v>
      </c>
      <c r="O748" s="4">
        <f>$A748*_xlfn.NUMBERVALUE('[1]Rate Sheet'!O$172)</f>
        <v>2502.4500000000003</v>
      </c>
      <c r="P748" s="4">
        <f>$A748*_xlfn.NUMBERVALUE('[1]Rate Sheet'!P$172)</f>
        <v>2831.13</v>
      </c>
    </row>
    <row r="749" spans="1:16" x14ac:dyDescent="0.3">
      <c r="A749" s="2">
        <v>748</v>
      </c>
      <c r="B749" s="4">
        <f>$A749*_xlfn.NUMBERVALUE('[1]Rate Sheet'!B$172)</f>
        <v>1107.04</v>
      </c>
      <c r="C749" s="4">
        <f>$A749*_xlfn.NUMBERVALUE('[1]Rate Sheet'!C$172)</f>
        <v>1159.4000000000001</v>
      </c>
      <c r="D749" s="4">
        <f>$A749*_xlfn.NUMBERVALUE('[1]Rate Sheet'!D$172)</f>
        <v>1204.28</v>
      </c>
      <c r="E749" s="4">
        <f>$A749*_xlfn.NUMBERVALUE('[1]Rate Sheet'!E$172)</f>
        <v>2027.08</v>
      </c>
      <c r="F749" s="4">
        <f>$A749*_xlfn.NUMBERVALUE('[1]Rate Sheet'!F$172)</f>
        <v>4054.16</v>
      </c>
      <c r="G749" s="4">
        <f>$A749*_xlfn.NUMBERVALUE('[1]Rate Sheet'!G$172)</f>
        <v>2071.96</v>
      </c>
      <c r="H749" s="4">
        <f>$A749*_xlfn.NUMBERVALUE('[1]Rate Sheet'!H$172)</f>
        <v>2071.96</v>
      </c>
      <c r="I749" s="4">
        <f>$A749*_xlfn.NUMBERVALUE('[1]Rate Sheet'!I$172)</f>
        <v>2416.04</v>
      </c>
      <c r="J749" s="4">
        <f>$A749*_xlfn.NUMBERVALUE('[1]Rate Sheet'!J$172)</f>
        <v>1855.04</v>
      </c>
      <c r="K749" s="4">
        <f>$A749*_xlfn.NUMBERVALUE('[1]Rate Sheet'!K$172)</f>
        <v>3141.6</v>
      </c>
      <c r="L749" s="4">
        <f>$A749*_xlfn.NUMBERVALUE('[1]Rate Sheet'!L$172)</f>
        <v>2879.8</v>
      </c>
      <c r="M749" s="4">
        <f>$A749*_xlfn.NUMBERVALUE('[1]Rate Sheet'!M$172)</f>
        <v>3500.64</v>
      </c>
      <c r="N749" s="4">
        <f>$A749*_xlfn.NUMBERVALUE('[1]Rate Sheet'!N$172)</f>
        <v>4353.3600000000006</v>
      </c>
      <c r="O749" s="4">
        <f>$A749*_xlfn.NUMBERVALUE('[1]Rate Sheet'!O$172)</f>
        <v>2505.8000000000002</v>
      </c>
      <c r="P749" s="4">
        <f>$A749*_xlfn.NUMBERVALUE('[1]Rate Sheet'!P$172)</f>
        <v>2834.92</v>
      </c>
    </row>
    <row r="750" spans="1:16" x14ac:dyDescent="0.3">
      <c r="A750" s="2">
        <v>749</v>
      </c>
      <c r="B750" s="4">
        <f>$A750*_xlfn.NUMBERVALUE('[1]Rate Sheet'!B$172)</f>
        <v>1108.52</v>
      </c>
      <c r="C750" s="4">
        <f>$A750*_xlfn.NUMBERVALUE('[1]Rate Sheet'!C$172)</f>
        <v>1160.95</v>
      </c>
      <c r="D750" s="4">
        <f>$A750*_xlfn.NUMBERVALUE('[1]Rate Sheet'!D$172)</f>
        <v>1205.8900000000001</v>
      </c>
      <c r="E750" s="4">
        <f>$A750*_xlfn.NUMBERVALUE('[1]Rate Sheet'!E$172)</f>
        <v>2029.79</v>
      </c>
      <c r="F750" s="4">
        <f>$A750*_xlfn.NUMBERVALUE('[1]Rate Sheet'!F$172)</f>
        <v>4059.58</v>
      </c>
      <c r="G750" s="4">
        <f>$A750*_xlfn.NUMBERVALUE('[1]Rate Sheet'!G$172)</f>
        <v>2074.73</v>
      </c>
      <c r="H750" s="4">
        <f>$A750*_xlfn.NUMBERVALUE('[1]Rate Sheet'!H$172)</f>
        <v>2074.73</v>
      </c>
      <c r="I750" s="4">
        <f>$A750*_xlfn.NUMBERVALUE('[1]Rate Sheet'!I$172)</f>
        <v>2419.27</v>
      </c>
      <c r="J750" s="4">
        <f>$A750*_xlfn.NUMBERVALUE('[1]Rate Sheet'!J$172)</f>
        <v>1857.52</v>
      </c>
      <c r="K750" s="4">
        <f>$A750*_xlfn.NUMBERVALUE('[1]Rate Sheet'!K$172)</f>
        <v>3145.8</v>
      </c>
      <c r="L750" s="4">
        <f>$A750*_xlfn.NUMBERVALUE('[1]Rate Sheet'!L$172)</f>
        <v>2883.65</v>
      </c>
      <c r="M750" s="4">
        <f>$A750*_xlfn.NUMBERVALUE('[1]Rate Sheet'!M$172)</f>
        <v>3505.3199999999997</v>
      </c>
      <c r="N750" s="4">
        <f>$A750*_xlfn.NUMBERVALUE('[1]Rate Sheet'!N$172)</f>
        <v>4359.18</v>
      </c>
      <c r="O750" s="4">
        <f>$A750*_xlfn.NUMBERVALUE('[1]Rate Sheet'!O$172)</f>
        <v>2509.15</v>
      </c>
      <c r="P750" s="4">
        <f>$A750*_xlfn.NUMBERVALUE('[1]Rate Sheet'!P$172)</f>
        <v>2838.71</v>
      </c>
    </row>
    <row r="751" spans="1:16" x14ac:dyDescent="0.3">
      <c r="A751" s="2">
        <v>750</v>
      </c>
      <c r="B751" s="4">
        <f>$A751*_xlfn.NUMBERVALUE('[1]Rate Sheet'!B$172)</f>
        <v>1110</v>
      </c>
      <c r="C751" s="4">
        <f>$A751*_xlfn.NUMBERVALUE('[1]Rate Sheet'!C$172)</f>
        <v>1162.5</v>
      </c>
      <c r="D751" s="4">
        <f>$A751*_xlfn.NUMBERVALUE('[1]Rate Sheet'!D$172)</f>
        <v>1207.5</v>
      </c>
      <c r="E751" s="4">
        <f>$A751*_xlfn.NUMBERVALUE('[1]Rate Sheet'!E$172)</f>
        <v>2032.5</v>
      </c>
      <c r="F751" s="4">
        <f>$A751*_xlfn.NUMBERVALUE('[1]Rate Sheet'!F$172)</f>
        <v>4065</v>
      </c>
      <c r="G751" s="4">
        <f>$A751*_xlfn.NUMBERVALUE('[1]Rate Sheet'!G$172)</f>
        <v>2077.5</v>
      </c>
      <c r="H751" s="4">
        <f>$A751*_xlfn.NUMBERVALUE('[1]Rate Sheet'!H$172)</f>
        <v>2077.5</v>
      </c>
      <c r="I751" s="4">
        <f>$A751*_xlfn.NUMBERVALUE('[1]Rate Sheet'!I$172)</f>
        <v>2422.5</v>
      </c>
      <c r="J751" s="4">
        <f>$A751*_xlfn.NUMBERVALUE('[1]Rate Sheet'!J$172)</f>
        <v>1860</v>
      </c>
      <c r="K751" s="4">
        <f>$A751*_xlfn.NUMBERVALUE('[1]Rate Sheet'!K$172)</f>
        <v>3150</v>
      </c>
      <c r="L751" s="4">
        <f>$A751*_xlfn.NUMBERVALUE('[1]Rate Sheet'!L$172)</f>
        <v>2887.5</v>
      </c>
      <c r="M751" s="4">
        <f>$A751*_xlfn.NUMBERVALUE('[1]Rate Sheet'!M$172)</f>
        <v>3510</v>
      </c>
      <c r="N751" s="4">
        <f>$A751*_xlfn.NUMBERVALUE('[1]Rate Sheet'!N$172)</f>
        <v>4365</v>
      </c>
      <c r="O751" s="4">
        <f>$A751*_xlfn.NUMBERVALUE('[1]Rate Sheet'!O$172)</f>
        <v>2512.5</v>
      </c>
      <c r="P751" s="4">
        <f>$A751*_xlfn.NUMBERVALUE('[1]Rate Sheet'!P$172)</f>
        <v>2842.5</v>
      </c>
    </row>
    <row r="752" spans="1:16" x14ac:dyDescent="0.3">
      <c r="A752" s="2">
        <v>751</v>
      </c>
      <c r="B752" s="4">
        <f>$A752*_xlfn.NUMBERVALUE('[1]Rate Sheet'!B$172)</f>
        <v>1111.48</v>
      </c>
      <c r="C752" s="4">
        <f>$A752*_xlfn.NUMBERVALUE('[1]Rate Sheet'!C$172)</f>
        <v>1164.05</v>
      </c>
      <c r="D752" s="4">
        <f>$A752*_xlfn.NUMBERVALUE('[1]Rate Sheet'!D$172)</f>
        <v>1209.1100000000001</v>
      </c>
      <c r="E752" s="4">
        <f>$A752*_xlfn.NUMBERVALUE('[1]Rate Sheet'!E$172)</f>
        <v>2035.21</v>
      </c>
      <c r="F752" s="4">
        <f>$A752*_xlfn.NUMBERVALUE('[1]Rate Sheet'!F$172)</f>
        <v>4070.42</v>
      </c>
      <c r="G752" s="4">
        <f>$A752*_xlfn.NUMBERVALUE('[1]Rate Sheet'!G$172)</f>
        <v>2080.27</v>
      </c>
      <c r="H752" s="4">
        <f>$A752*_xlfn.NUMBERVALUE('[1]Rate Sheet'!H$172)</f>
        <v>2080.27</v>
      </c>
      <c r="I752" s="4">
        <f>$A752*_xlfn.NUMBERVALUE('[1]Rate Sheet'!I$172)</f>
        <v>2425.73</v>
      </c>
      <c r="J752" s="4">
        <f>$A752*_xlfn.NUMBERVALUE('[1]Rate Sheet'!J$172)</f>
        <v>1862.48</v>
      </c>
      <c r="K752" s="4">
        <f>$A752*_xlfn.NUMBERVALUE('[1]Rate Sheet'!K$172)</f>
        <v>3154.2000000000003</v>
      </c>
      <c r="L752" s="4">
        <f>$A752*_xlfn.NUMBERVALUE('[1]Rate Sheet'!L$172)</f>
        <v>2891.35</v>
      </c>
      <c r="M752" s="4">
        <f>$A752*_xlfn.NUMBERVALUE('[1]Rate Sheet'!M$172)</f>
        <v>3514.68</v>
      </c>
      <c r="N752" s="4">
        <f>$A752*_xlfn.NUMBERVALUE('[1]Rate Sheet'!N$172)</f>
        <v>4370.8200000000006</v>
      </c>
      <c r="O752" s="4">
        <f>$A752*_xlfn.NUMBERVALUE('[1]Rate Sheet'!O$172)</f>
        <v>2515.85</v>
      </c>
      <c r="P752" s="4">
        <f>$A752*_xlfn.NUMBERVALUE('[1]Rate Sheet'!P$172)</f>
        <v>2846.29</v>
      </c>
    </row>
    <row r="753" spans="1:16" x14ac:dyDescent="0.3">
      <c r="A753" s="2">
        <v>752</v>
      </c>
      <c r="B753" s="4">
        <f>$A753*_xlfn.NUMBERVALUE('[1]Rate Sheet'!B$172)</f>
        <v>1112.96</v>
      </c>
      <c r="C753" s="4">
        <f>$A753*_xlfn.NUMBERVALUE('[1]Rate Sheet'!C$172)</f>
        <v>1165.6000000000001</v>
      </c>
      <c r="D753" s="4">
        <f>$A753*_xlfn.NUMBERVALUE('[1]Rate Sheet'!D$172)</f>
        <v>1210.72</v>
      </c>
      <c r="E753" s="4">
        <f>$A753*_xlfn.NUMBERVALUE('[1]Rate Sheet'!E$172)</f>
        <v>2037.92</v>
      </c>
      <c r="F753" s="4">
        <f>$A753*_xlfn.NUMBERVALUE('[1]Rate Sheet'!F$172)</f>
        <v>4075.84</v>
      </c>
      <c r="G753" s="4">
        <f>$A753*_xlfn.NUMBERVALUE('[1]Rate Sheet'!G$172)</f>
        <v>2083.04</v>
      </c>
      <c r="H753" s="4">
        <f>$A753*_xlfn.NUMBERVALUE('[1]Rate Sheet'!H$172)</f>
        <v>2083.04</v>
      </c>
      <c r="I753" s="4">
        <f>$A753*_xlfn.NUMBERVALUE('[1]Rate Sheet'!I$172)</f>
        <v>2428.96</v>
      </c>
      <c r="J753" s="4">
        <f>$A753*_xlfn.NUMBERVALUE('[1]Rate Sheet'!J$172)</f>
        <v>1864.96</v>
      </c>
      <c r="K753" s="4">
        <f>$A753*_xlfn.NUMBERVALUE('[1]Rate Sheet'!K$172)</f>
        <v>3158.4</v>
      </c>
      <c r="L753" s="4">
        <f>$A753*_xlfn.NUMBERVALUE('[1]Rate Sheet'!L$172)</f>
        <v>2895.2000000000003</v>
      </c>
      <c r="M753" s="4">
        <f>$A753*_xlfn.NUMBERVALUE('[1]Rate Sheet'!M$172)</f>
        <v>3519.3599999999997</v>
      </c>
      <c r="N753" s="4">
        <f>$A753*_xlfn.NUMBERVALUE('[1]Rate Sheet'!N$172)</f>
        <v>4376.6400000000003</v>
      </c>
      <c r="O753" s="4">
        <f>$A753*_xlfn.NUMBERVALUE('[1]Rate Sheet'!O$172)</f>
        <v>2519.2000000000003</v>
      </c>
      <c r="P753" s="4">
        <f>$A753*_xlfn.NUMBERVALUE('[1]Rate Sheet'!P$172)</f>
        <v>2850.08</v>
      </c>
    </row>
    <row r="754" spans="1:16" x14ac:dyDescent="0.3">
      <c r="A754" s="2">
        <v>753</v>
      </c>
      <c r="B754" s="4">
        <f>$A754*_xlfn.NUMBERVALUE('[1]Rate Sheet'!B$172)</f>
        <v>1114.44</v>
      </c>
      <c r="C754" s="4">
        <f>$A754*_xlfn.NUMBERVALUE('[1]Rate Sheet'!C$172)</f>
        <v>1167.1500000000001</v>
      </c>
      <c r="D754" s="4">
        <f>$A754*_xlfn.NUMBERVALUE('[1]Rate Sheet'!D$172)</f>
        <v>1212.3300000000002</v>
      </c>
      <c r="E754" s="4">
        <f>$A754*_xlfn.NUMBERVALUE('[1]Rate Sheet'!E$172)</f>
        <v>2040.6299999999999</v>
      </c>
      <c r="F754" s="4">
        <f>$A754*_xlfn.NUMBERVALUE('[1]Rate Sheet'!F$172)</f>
        <v>4081.2599999999998</v>
      </c>
      <c r="G754" s="4">
        <f>$A754*_xlfn.NUMBERVALUE('[1]Rate Sheet'!G$172)</f>
        <v>2085.81</v>
      </c>
      <c r="H754" s="4">
        <f>$A754*_xlfn.NUMBERVALUE('[1]Rate Sheet'!H$172)</f>
        <v>2085.81</v>
      </c>
      <c r="I754" s="4">
        <f>$A754*_xlfn.NUMBERVALUE('[1]Rate Sheet'!I$172)</f>
        <v>2432.19</v>
      </c>
      <c r="J754" s="4">
        <f>$A754*_xlfn.NUMBERVALUE('[1]Rate Sheet'!J$172)</f>
        <v>1867.44</v>
      </c>
      <c r="K754" s="4">
        <f>$A754*_xlfn.NUMBERVALUE('[1]Rate Sheet'!K$172)</f>
        <v>3162.6</v>
      </c>
      <c r="L754" s="4">
        <f>$A754*_xlfn.NUMBERVALUE('[1]Rate Sheet'!L$172)</f>
        <v>2899.05</v>
      </c>
      <c r="M754" s="4">
        <f>$A754*_xlfn.NUMBERVALUE('[1]Rate Sheet'!M$172)</f>
        <v>3524.04</v>
      </c>
      <c r="N754" s="4">
        <f>$A754*_xlfn.NUMBERVALUE('[1]Rate Sheet'!N$172)</f>
        <v>4382.46</v>
      </c>
      <c r="O754" s="4">
        <f>$A754*_xlfn.NUMBERVALUE('[1]Rate Sheet'!O$172)</f>
        <v>2522.5500000000002</v>
      </c>
      <c r="P754" s="4">
        <f>$A754*_xlfn.NUMBERVALUE('[1]Rate Sheet'!P$172)</f>
        <v>2853.87</v>
      </c>
    </row>
    <row r="755" spans="1:16" x14ac:dyDescent="0.3">
      <c r="A755" s="2">
        <v>754</v>
      </c>
      <c r="B755" s="4">
        <f>$A755*_xlfn.NUMBERVALUE('[1]Rate Sheet'!B$172)</f>
        <v>1115.92</v>
      </c>
      <c r="C755" s="4">
        <f>$A755*_xlfn.NUMBERVALUE('[1]Rate Sheet'!C$172)</f>
        <v>1168.7</v>
      </c>
      <c r="D755" s="4">
        <f>$A755*_xlfn.NUMBERVALUE('[1]Rate Sheet'!D$172)</f>
        <v>1213.94</v>
      </c>
      <c r="E755" s="4">
        <f>$A755*_xlfn.NUMBERVALUE('[1]Rate Sheet'!E$172)</f>
        <v>2043.34</v>
      </c>
      <c r="F755" s="4">
        <f>$A755*_xlfn.NUMBERVALUE('[1]Rate Sheet'!F$172)</f>
        <v>4086.68</v>
      </c>
      <c r="G755" s="4">
        <f>$A755*_xlfn.NUMBERVALUE('[1]Rate Sheet'!G$172)</f>
        <v>2088.58</v>
      </c>
      <c r="H755" s="4">
        <f>$A755*_xlfn.NUMBERVALUE('[1]Rate Sheet'!H$172)</f>
        <v>2088.58</v>
      </c>
      <c r="I755" s="4">
        <f>$A755*_xlfn.NUMBERVALUE('[1]Rate Sheet'!I$172)</f>
        <v>2435.42</v>
      </c>
      <c r="J755" s="4">
        <f>$A755*_xlfn.NUMBERVALUE('[1]Rate Sheet'!J$172)</f>
        <v>1869.92</v>
      </c>
      <c r="K755" s="4">
        <f>$A755*_xlfn.NUMBERVALUE('[1]Rate Sheet'!K$172)</f>
        <v>3166.8</v>
      </c>
      <c r="L755" s="4">
        <f>$A755*_xlfn.NUMBERVALUE('[1]Rate Sheet'!L$172)</f>
        <v>2902.9</v>
      </c>
      <c r="M755" s="4">
        <f>$A755*_xlfn.NUMBERVALUE('[1]Rate Sheet'!M$172)</f>
        <v>3528.72</v>
      </c>
      <c r="N755" s="4">
        <f>$A755*_xlfn.NUMBERVALUE('[1]Rate Sheet'!N$172)</f>
        <v>4388.2800000000007</v>
      </c>
      <c r="O755" s="4">
        <f>$A755*_xlfn.NUMBERVALUE('[1]Rate Sheet'!O$172)</f>
        <v>2525.9</v>
      </c>
      <c r="P755" s="4">
        <f>$A755*_xlfn.NUMBERVALUE('[1]Rate Sheet'!P$172)</f>
        <v>2857.66</v>
      </c>
    </row>
    <row r="756" spans="1:16" x14ac:dyDescent="0.3">
      <c r="A756" s="2">
        <v>755</v>
      </c>
      <c r="B756" s="4">
        <f>$A756*_xlfn.NUMBERVALUE('[1]Rate Sheet'!B$172)</f>
        <v>1117.4000000000001</v>
      </c>
      <c r="C756" s="4">
        <f>$A756*_xlfn.NUMBERVALUE('[1]Rate Sheet'!C$172)</f>
        <v>1170.25</v>
      </c>
      <c r="D756" s="4">
        <f>$A756*_xlfn.NUMBERVALUE('[1]Rate Sheet'!D$172)</f>
        <v>1215.5500000000002</v>
      </c>
      <c r="E756" s="4">
        <f>$A756*_xlfn.NUMBERVALUE('[1]Rate Sheet'!E$172)</f>
        <v>2046.05</v>
      </c>
      <c r="F756" s="4">
        <f>$A756*_xlfn.NUMBERVALUE('[1]Rate Sheet'!F$172)</f>
        <v>4092.1</v>
      </c>
      <c r="G756" s="4">
        <f>$A756*_xlfn.NUMBERVALUE('[1]Rate Sheet'!G$172)</f>
        <v>2091.35</v>
      </c>
      <c r="H756" s="4">
        <f>$A756*_xlfn.NUMBERVALUE('[1]Rate Sheet'!H$172)</f>
        <v>2091.35</v>
      </c>
      <c r="I756" s="4">
        <f>$A756*_xlfn.NUMBERVALUE('[1]Rate Sheet'!I$172)</f>
        <v>2438.65</v>
      </c>
      <c r="J756" s="4">
        <f>$A756*_xlfn.NUMBERVALUE('[1]Rate Sheet'!J$172)</f>
        <v>1872.4</v>
      </c>
      <c r="K756" s="4">
        <f>$A756*_xlfn.NUMBERVALUE('[1]Rate Sheet'!K$172)</f>
        <v>3171</v>
      </c>
      <c r="L756" s="4">
        <f>$A756*_xlfn.NUMBERVALUE('[1]Rate Sheet'!L$172)</f>
        <v>2906.75</v>
      </c>
      <c r="M756" s="4">
        <f>$A756*_xlfn.NUMBERVALUE('[1]Rate Sheet'!M$172)</f>
        <v>3533.3999999999996</v>
      </c>
      <c r="N756" s="4">
        <f>$A756*_xlfn.NUMBERVALUE('[1]Rate Sheet'!N$172)</f>
        <v>4394.1000000000004</v>
      </c>
      <c r="O756" s="4">
        <f>$A756*_xlfn.NUMBERVALUE('[1]Rate Sheet'!O$172)</f>
        <v>2529.25</v>
      </c>
      <c r="P756" s="4">
        <f>$A756*_xlfn.NUMBERVALUE('[1]Rate Sheet'!P$172)</f>
        <v>2861.45</v>
      </c>
    </row>
    <row r="757" spans="1:16" x14ac:dyDescent="0.3">
      <c r="A757" s="2">
        <v>756</v>
      </c>
      <c r="B757" s="4">
        <f>$A757*_xlfn.NUMBERVALUE('[1]Rate Sheet'!B$172)</f>
        <v>1118.8799999999999</v>
      </c>
      <c r="C757" s="4">
        <f>$A757*_xlfn.NUMBERVALUE('[1]Rate Sheet'!C$172)</f>
        <v>1171.8</v>
      </c>
      <c r="D757" s="4">
        <f>$A757*_xlfn.NUMBERVALUE('[1]Rate Sheet'!D$172)</f>
        <v>1217.1600000000001</v>
      </c>
      <c r="E757" s="4">
        <f>$A757*_xlfn.NUMBERVALUE('[1]Rate Sheet'!E$172)</f>
        <v>2048.7599999999998</v>
      </c>
      <c r="F757" s="4">
        <f>$A757*_xlfn.NUMBERVALUE('[1]Rate Sheet'!F$172)</f>
        <v>4097.5199999999995</v>
      </c>
      <c r="G757" s="4">
        <f>$A757*_xlfn.NUMBERVALUE('[1]Rate Sheet'!G$172)</f>
        <v>2094.12</v>
      </c>
      <c r="H757" s="4">
        <f>$A757*_xlfn.NUMBERVALUE('[1]Rate Sheet'!H$172)</f>
        <v>2094.12</v>
      </c>
      <c r="I757" s="4">
        <f>$A757*_xlfn.NUMBERVALUE('[1]Rate Sheet'!I$172)</f>
        <v>2441.88</v>
      </c>
      <c r="J757" s="4">
        <f>$A757*_xlfn.NUMBERVALUE('[1]Rate Sheet'!J$172)</f>
        <v>1874.8799999999999</v>
      </c>
      <c r="K757" s="4">
        <f>$A757*_xlfn.NUMBERVALUE('[1]Rate Sheet'!K$172)</f>
        <v>3175.2000000000003</v>
      </c>
      <c r="L757" s="4">
        <f>$A757*_xlfn.NUMBERVALUE('[1]Rate Sheet'!L$172)</f>
        <v>2910.6</v>
      </c>
      <c r="M757" s="4">
        <f>$A757*_xlfn.NUMBERVALUE('[1]Rate Sheet'!M$172)</f>
        <v>3538.08</v>
      </c>
      <c r="N757" s="4">
        <f>$A757*_xlfn.NUMBERVALUE('[1]Rate Sheet'!N$172)</f>
        <v>4399.92</v>
      </c>
      <c r="O757" s="4">
        <f>$A757*_xlfn.NUMBERVALUE('[1]Rate Sheet'!O$172)</f>
        <v>2532.6</v>
      </c>
      <c r="P757" s="4">
        <f>$A757*_xlfn.NUMBERVALUE('[1]Rate Sheet'!P$172)</f>
        <v>2865.2400000000002</v>
      </c>
    </row>
    <row r="758" spans="1:16" x14ac:dyDescent="0.3">
      <c r="A758" s="2">
        <v>757</v>
      </c>
      <c r="B758" s="4">
        <f>$A758*_xlfn.NUMBERVALUE('[1]Rate Sheet'!B$172)</f>
        <v>1120.3599999999999</v>
      </c>
      <c r="C758" s="4">
        <f>$A758*_xlfn.NUMBERVALUE('[1]Rate Sheet'!C$172)</f>
        <v>1173.3500000000001</v>
      </c>
      <c r="D758" s="4">
        <f>$A758*_xlfn.NUMBERVALUE('[1]Rate Sheet'!D$172)</f>
        <v>1218.77</v>
      </c>
      <c r="E758" s="4">
        <f>$A758*_xlfn.NUMBERVALUE('[1]Rate Sheet'!E$172)</f>
        <v>2051.4699999999998</v>
      </c>
      <c r="F758" s="4">
        <f>$A758*_xlfn.NUMBERVALUE('[1]Rate Sheet'!F$172)</f>
        <v>4102.9399999999996</v>
      </c>
      <c r="G758" s="4">
        <f>$A758*_xlfn.NUMBERVALUE('[1]Rate Sheet'!G$172)</f>
        <v>2096.89</v>
      </c>
      <c r="H758" s="4">
        <f>$A758*_xlfn.NUMBERVALUE('[1]Rate Sheet'!H$172)</f>
        <v>2096.89</v>
      </c>
      <c r="I758" s="4">
        <f>$A758*_xlfn.NUMBERVALUE('[1]Rate Sheet'!I$172)</f>
        <v>2445.11</v>
      </c>
      <c r="J758" s="4">
        <f>$A758*_xlfn.NUMBERVALUE('[1]Rate Sheet'!J$172)</f>
        <v>1877.36</v>
      </c>
      <c r="K758" s="4">
        <f>$A758*_xlfn.NUMBERVALUE('[1]Rate Sheet'!K$172)</f>
        <v>3179.4</v>
      </c>
      <c r="L758" s="4">
        <f>$A758*_xlfn.NUMBERVALUE('[1]Rate Sheet'!L$172)</f>
        <v>2914.4500000000003</v>
      </c>
      <c r="M758" s="4">
        <f>$A758*_xlfn.NUMBERVALUE('[1]Rate Sheet'!M$172)</f>
        <v>3542.7599999999998</v>
      </c>
      <c r="N758" s="4">
        <f>$A758*_xlfn.NUMBERVALUE('[1]Rate Sheet'!N$172)</f>
        <v>4405.74</v>
      </c>
      <c r="O758" s="4">
        <f>$A758*_xlfn.NUMBERVALUE('[1]Rate Sheet'!O$172)</f>
        <v>2535.9500000000003</v>
      </c>
      <c r="P758" s="4">
        <f>$A758*_xlfn.NUMBERVALUE('[1]Rate Sheet'!P$172)</f>
        <v>2869.03</v>
      </c>
    </row>
    <row r="759" spans="1:16" x14ac:dyDescent="0.3">
      <c r="A759" s="2">
        <v>758</v>
      </c>
      <c r="B759" s="4">
        <f>$A759*_xlfn.NUMBERVALUE('[1]Rate Sheet'!B$172)</f>
        <v>1121.8399999999999</v>
      </c>
      <c r="C759" s="4">
        <f>$A759*_xlfn.NUMBERVALUE('[1]Rate Sheet'!C$172)</f>
        <v>1174.9000000000001</v>
      </c>
      <c r="D759" s="4">
        <f>$A759*_xlfn.NUMBERVALUE('[1]Rate Sheet'!D$172)</f>
        <v>1220.3800000000001</v>
      </c>
      <c r="E759" s="4">
        <f>$A759*_xlfn.NUMBERVALUE('[1]Rate Sheet'!E$172)</f>
        <v>2054.1799999999998</v>
      </c>
      <c r="F759" s="4">
        <f>$A759*_xlfn.NUMBERVALUE('[1]Rate Sheet'!F$172)</f>
        <v>4108.3599999999997</v>
      </c>
      <c r="G759" s="4">
        <f>$A759*_xlfn.NUMBERVALUE('[1]Rate Sheet'!G$172)</f>
        <v>2099.66</v>
      </c>
      <c r="H759" s="4">
        <f>$A759*_xlfn.NUMBERVALUE('[1]Rate Sheet'!H$172)</f>
        <v>2099.66</v>
      </c>
      <c r="I759" s="4">
        <f>$A759*_xlfn.NUMBERVALUE('[1]Rate Sheet'!I$172)</f>
        <v>2448.34</v>
      </c>
      <c r="J759" s="4">
        <f>$A759*_xlfn.NUMBERVALUE('[1]Rate Sheet'!J$172)</f>
        <v>1879.84</v>
      </c>
      <c r="K759" s="4">
        <f>$A759*_xlfn.NUMBERVALUE('[1]Rate Sheet'!K$172)</f>
        <v>3183.6</v>
      </c>
      <c r="L759" s="4">
        <f>$A759*_xlfn.NUMBERVALUE('[1]Rate Sheet'!L$172)</f>
        <v>2918.3</v>
      </c>
      <c r="M759" s="4">
        <f>$A759*_xlfn.NUMBERVALUE('[1]Rate Sheet'!M$172)</f>
        <v>3547.4399999999996</v>
      </c>
      <c r="N759" s="4">
        <f>$A759*_xlfn.NUMBERVALUE('[1]Rate Sheet'!N$172)</f>
        <v>4411.5600000000004</v>
      </c>
      <c r="O759" s="4">
        <f>$A759*_xlfn.NUMBERVALUE('[1]Rate Sheet'!O$172)</f>
        <v>2539.3000000000002</v>
      </c>
      <c r="P759" s="4">
        <f>$A759*_xlfn.NUMBERVALUE('[1]Rate Sheet'!P$172)</f>
        <v>2872.82</v>
      </c>
    </row>
    <row r="760" spans="1:16" x14ac:dyDescent="0.3">
      <c r="A760" s="2">
        <v>759</v>
      </c>
      <c r="B760" s="4">
        <f>$A760*_xlfn.NUMBERVALUE('[1]Rate Sheet'!B$172)</f>
        <v>1123.32</v>
      </c>
      <c r="C760" s="4">
        <f>$A760*_xlfn.NUMBERVALUE('[1]Rate Sheet'!C$172)</f>
        <v>1176.45</v>
      </c>
      <c r="D760" s="4">
        <f>$A760*_xlfn.NUMBERVALUE('[1]Rate Sheet'!D$172)</f>
        <v>1221.99</v>
      </c>
      <c r="E760" s="4">
        <f>$A760*_xlfn.NUMBERVALUE('[1]Rate Sheet'!E$172)</f>
        <v>2056.89</v>
      </c>
      <c r="F760" s="4">
        <f>$A760*_xlfn.NUMBERVALUE('[1]Rate Sheet'!F$172)</f>
        <v>4113.78</v>
      </c>
      <c r="G760" s="4">
        <f>$A760*_xlfn.NUMBERVALUE('[1]Rate Sheet'!G$172)</f>
        <v>2102.4299999999998</v>
      </c>
      <c r="H760" s="4">
        <f>$A760*_xlfn.NUMBERVALUE('[1]Rate Sheet'!H$172)</f>
        <v>2102.4299999999998</v>
      </c>
      <c r="I760" s="4">
        <f>$A760*_xlfn.NUMBERVALUE('[1]Rate Sheet'!I$172)</f>
        <v>2451.5700000000002</v>
      </c>
      <c r="J760" s="4">
        <f>$A760*_xlfn.NUMBERVALUE('[1]Rate Sheet'!J$172)</f>
        <v>1882.32</v>
      </c>
      <c r="K760" s="4">
        <f>$A760*_xlfn.NUMBERVALUE('[1]Rate Sheet'!K$172)</f>
        <v>3187.8</v>
      </c>
      <c r="L760" s="4">
        <f>$A760*_xlfn.NUMBERVALUE('[1]Rate Sheet'!L$172)</f>
        <v>2922.15</v>
      </c>
      <c r="M760" s="4">
        <f>$A760*_xlfn.NUMBERVALUE('[1]Rate Sheet'!M$172)</f>
        <v>3552.12</v>
      </c>
      <c r="N760" s="4">
        <f>$A760*_xlfn.NUMBERVALUE('[1]Rate Sheet'!N$172)</f>
        <v>4417.38</v>
      </c>
      <c r="O760" s="4">
        <f>$A760*_xlfn.NUMBERVALUE('[1]Rate Sheet'!O$172)</f>
        <v>2542.65</v>
      </c>
      <c r="P760" s="4">
        <f>$A760*_xlfn.NUMBERVALUE('[1]Rate Sheet'!P$172)</f>
        <v>2876.61</v>
      </c>
    </row>
    <row r="761" spans="1:16" x14ac:dyDescent="0.3">
      <c r="A761" s="2">
        <v>760</v>
      </c>
      <c r="B761" s="4">
        <f>$A761*_xlfn.NUMBERVALUE('[1]Rate Sheet'!B$172)</f>
        <v>1124.8</v>
      </c>
      <c r="C761" s="4">
        <f>$A761*_xlfn.NUMBERVALUE('[1]Rate Sheet'!C$172)</f>
        <v>1178</v>
      </c>
      <c r="D761" s="4">
        <f>$A761*_xlfn.NUMBERVALUE('[1]Rate Sheet'!D$172)</f>
        <v>1223.6000000000001</v>
      </c>
      <c r="E761" s="4">
        <f>$A761*_xlfn.NUMBERVALUE('[1]Rate Sheet'!E$172)</f>
        <v>2059.6</v>
      </c>
      <c r="F761" s="4">
        <f>$A761*_xlfn.NUMBERVALUE('[1]Rate Sheet'!F$172)</f>
        <v>4119.2</v>
      </c>
      <c r="G761" s="4">
        <f>$A761*_xlfn.NUMBERVALUE('[1]Rate Sheet'!G$172)</f>
        <v>2105.1999999999998</v>
      </c>
      <c r="H761" s="4">
        <f>$A761*_xlfn.NUMBERVALUE('[1]Rate Sheet'!H$172)</f>
        <v>2105.1999999999998</v>
      </c>
      <c r="I761" s="4">
        <f>$A761*_xlfn.NUMBERVALUE('[1]Rate Sheet'!I$172)</f>
        <v>2454.8000000000002</v>
      </c>
      <c r="J761" s="4">
        <f>$A761*_xlfn.NUMBERVALUE('[1]Rate Sheet'!J$172)</f>
        <v>1884.8</v>
      </c>
      <c r="K761" s="4">
        <f>$A761*_xlfn.NUMBERVALUE('[1]Rate Sheet'!K$172)</f>
        <v>3192</v>
      </c>
      <c r="L761" s="4">
        <f>$A761*_xlfn.NUMBERVALUE('[1]Rate Sheet'!L$172)</f>
        <v>2926</v>
      </c>
      <c r="M761" s="4">
        <f>$A761*_xlfn.NUMBERVALUE('[1]Rate Sheet'!M$172)</f>
        <v>3556.7999999999997</v>
      </c>
      <c r="N761" s="4">
        <f>$A761*_xlfn.NUMBERVALUE('[1]Rate Sheet'!N$172)</f>
        <v>4423.2</v>
      </c>
      <c r="O761" s="4">
        <f>$A761*_xlfn.NUMBERVALUE('[1]Rate Sheet'!O$172)</f>
        <v>2546</v>
      </c>
      <c r="P761" s="4">
        <f>$A761*_xlfn.NUMBERVALUE('[1]Rate Sheet'!P$172)</f>
        <v>2880.4</v>
      </c>
    </row>
    <row r="762" spans="1:16" x14ac:dyDescent="0.3">
      <c r="A762" s="2">
        <v>761</v>
      </c>
      <c r="B762" s="4">
        <f>$A762*_xlfn.NUMBERVALUE('[1]Rate Sheet'!B$172)</f>
        <v>1126.28</v>
      </c>
      <c r="C762" s="4">
        <f>$A762*_xlfn.NUMBERVALUE('[1]Rate Sheet'!C$172)</f>
        <v>1179.55</v>
      </c>
      <c r="D762" s="4">
        <f>$A762*_xlfn.NUMBERVALUE('[1]Rate Sheet'!D$172)</f>
        <v>1225.21</v>
      </c>
      <c r="E762" s="4">
        <f>$A762*_xlfn.NUMBERVALUE('[1]Rate Sheet'!E$172)</f>
        <v>2062.31</v>
      </c>
      <c r="F762" s="4">
        <f>$A762*_xlfn.NUMBERVALUE('[1]Rate Sheet'!F$172)</f>
        <v>4124.62</v>
      </c>
      <c r="G762" s="4">
        <f>$A762*_xlfn.NUMBERVALUE('[1]Rate Sheet'!G$172)</f>
        <v>2107.9699999999998</v>
      </c>
      <c r="H762" s="4">
        <f>$A762*_xlfn.NUMBERVALUE('[1]Rate Sheet'!H$172)</f>
        <v>2107.9699999999998</v>
      </c>
      <c r="I762" s="4">
        <f>$A762*_xlfn.NUMBERVALUE('[1]Rate Sheet'!I$172)</f>
        <v>2458.0300000000002</v>
      </c>
      <c r="J762" s="4">
        <f>$A762*_xlfn.NUMBERVALUE('[1]Rate Sheet'!J$172)</f>
        <v>1887.28</v>
      </c>
      <c r="K762" s="4">
        <f>$A762*_xlfn.NUMBERVALUE('[1]Rate Sheet'!K$172)</f>
        <v>3196.2000000000003</v>
      </c>
      <c r="L762" s="4">
        <f>$A762*_xlfn.NUMBERVALUE('[1]Rate Sheet'!L$172)</f>
        <v>2929.85</v>
      </c>
      <c r="M762" s="4">
        <f>$A762*_xlfn.NUMBERVALUE('[1]Rate Sheet'!M$172)</f>
        <v>3561.4799999999996</v>
      </c>
      <c r="N762" s="4">
        <f>$A762*_xlfn.NUMBERVALUE('[1]Rate Sheet'!N$172)</f>
        <v>4429.0200000000004</v>
      </c>
      <c r="O762" s="4">
        <f>$A762*_xlfn.NUMBERVALUE('[1]Rate Sheet'!O$172)</f>
        <v>2549.35</v>
      </c>
      <c r="P762" s="4">
        <f>$A762*_xlfn.NUMBERVALUE('[1]Rate Sheet'!P$172)</f>
        <v>2884.19</v>
      </c>
    </row>
    <row r="763" spans="1:16" x14ac:dyDescent="0.3">
      <c r="A763" s="2">
        <v>762</v>
      </c>
      <c r="B763" s="4">
        <f>$A763*_xlfn.NUMBERVALUE('[1]Rate Sheet'!B$172)</f>
        <v>1127.76</v>
      </c>
      <c r="C763" s="4">
        <f>$A763*_xlfn.NUMBERVALUE('[1]Rate Sheet'!C$172)</f>
        <v>1181.1000000000001</v>
      </c>
      <c r="D763" s="4">
        <f>$A763*_xlfn.NUMBERVALUE('[1]Rate Sheet'!D$172)</f>
        <v>1226.8200000000002</v>
      </c>
      <c r="E763" s="4">
        <f>$A763*_xlfn.NUMBERVALUE('[1]Rate Sheet'!E$172)</f>
        <v>2065.02</v>
      </c>
      <c r="F763" s="4">
        <f>$A763*_xlfn.NUMBERVALUE('[1]Rate Sheet'!F$172)</f>
        <v>4130.04</v>
      </c>
      <c r="G763" s="4">
        <f>$A763*_xlfn.NUMBERVALUE('[1]Rate Sheet'!G$172)</f>
        <v>2110.7400000000002</v>
      </c>
      <c r="H763" s="4">
        <f>$A763*_xlfn.NUMBERVALUE('[1]Rate Sheet'!H$172)</f>
        <v>2110.7400000000002</v>
      </c>
      <c r="I763" s="4">
        <f>$A763*_xlfn.NUMBERVALUE('[1]Rate Sheet'!I$172)</f>
        <v>2461.2599999999998</v>
      </c>
      <c r="J763" s="4">
        <f>$A763*_xlfn.NUMBERVALUE('[1]Rate Sheet'!J$172)</f>
        <v>1889.76</v>
      </c>
      <c r="K763" s="4">
        <f>$A763*_xlfn.NUMBERVALUE('[1]Rate Sheet'!K$172)</f>
        <v>3200.4</v>
      </c>
      <c r="L763" s="4">
        <f>$A763*_xlfn.NUMBERVALUE('[1]Rate Sheet'!L$172)</f>
        <v>2933.7000000000003</v>
      </c>
      <c r="M763" s="4">
        <f>$A763*_xlfn.NUMBERVALUE('[1]Rate Sheet'!M$172)</f>
        <v>3566.16</v>
      </c>
      <c r="N763" s="4">
        <f>$A763*_xlfn.NUMBERVALUE('[1]Rate Sheet'!N$172)</f>
        <v>4434.84</v>
      </c>
      <c r="O763" s="4">
        <f>$A763*_xlfn.NUMBERVALUE('[1]Rate Sheet'!O$172)</f>
        <v>2552.7000000000003</v>
      </c>
      <c r="P763" s="4">
        <f>$A763*_xlfn.NUMBERVALUE('[1]Rate Sheet'!P$172)</f>
        <v>2887.98</v>
      </c>
    </row>
    <row r="764" spans="1:16" x14ac:dyDescent="0.3">
      <c r="A764" s="2">
        <v>763</v>
      </c>
      <c r="B764" s="4">
        <f>$A764*_xlfn.NUMBERVALUE('[1]Rate Sheet'!B$172)</f>
        <v>1129.24</v>
      </c>
      <c r="C764" s="4">
        <f>$A764*_xlfn.NUMBERVALUE('[1]Rate Sheet'!C$172)</f>
        <v>1182.6500000000001</v>
      </c>
      <c r="D764" s="4">
        <f>$A764*_xlfn.NUMBERVALUE('[1]Rate Sheet'!D$172)</f>
        <v>1228.43</v>
      </c>
      <c r="E764" s="4">
        <f>$A764*_xlfn.NUMBERVALUE('[1]Rate Sheet'!E$172)</f>
        <v>2067.73</v>
      </c>
      <c r="F764" s="4">
        <f>$A764*_xlfn.NUMBERVALUE('[1]Rate Sheet'!F$172)</f>
        <v>4135.46</v>
      </c>
      <c r="G764" s="4">
        <f>$A764*_xlfn.NUMBERVALUE('[1]Rate Sheet'!G$172)</f>
        <v>2113.5100000000002</v>
      </c>
      <c r="H764" s="4">
        <f>$A764*_xlfn.NUMBERVALUE('[1]Rate Sheet'!H$172)</f>
        <v>2113.5100000000002</v>
      </c>
      <c r="I764" s="4">
        <f>$A764*_xlfn.NUMBERVALUE('[1]Rate Sheet'!I$172)</f>
        <v>2464.4899999999998</v>
      </c>
      <c r="J764" s="4">
        <f>$A764*_xlfn.NUMBERVALUE('[1]Rate Sheet'!J$172)</f>
        <v>1892.24</v>
      </c>
      <c r="K764" s="4">
        <f>$A764*_xlfn.NUMBERVALUE('[1]Rate Sheet'!K$172)</f>
        <v>3204.6</v>
      </c>
      <c r="L764" s="4">
        <f>$A764*_xlfn.NUMBERVALUE('[1]Rate Sheet'!L$172)</f>
        <v>2937.55</v>
      </c>
      <c r="M764" s="4">
        <f>$A764*_xlfn.NUMBERVALUE('[1]Rate Sheet'!M$172)</f>
        <v>3570.8399999999997</v>
      </c>
      <c r="N764" s="4">
        <f>$A764*_xlfn.NUMBERVALUE('[1]Rate Sheet'!N$172)</f>
        <v>4440.66</v>
      </c>
      <c r="O764" s="4">
        <f>$A764*_xlfn.NUMBERVALUE('[1]Rate Sheet'!O$172)</f>
        <v>2556.0500000000002</v>
      </c>
      <c r="P764" s="4">
        <f>$A764*_xlfn.NUMBERVALUE('[1]Rate Sheet'!P$172)</f>
        <v>2891.77</v>
      </c>
    </row>
    <row r="765" spans="1:16" x14ac:dyDescent="0.3">
      <c r="A765" s="2">
        <v>764</v>
      </c>
      <c r="B765" s="4">
        <f>$A765*_xlfn.NUMBERVALUE('[1]Rate Sheet'!B$172)</f>
        <v>1130.72</v>
      </c>
      <c r="C765" s="4">
        <f>$A765*_xlfn.NUMBERVALUE('[1]Rate Sheet'!C$172)</f>
        <v>1184.2</v>
      </c>
      <c r="D765" s="4">
        <f>$A765*_xlfn.NUMBERVALUE('[1]Rate Sheet'!D$172)</f>
        <v>1230.04</v>
      </c>
      <c r="E765" s="4">
        <f>$A765*_xlfn.NUMBERVALUE('[1]Rate Sheet'!E$172)</f>
        <v>2070.44</v>
      </c>
      <c r="F765" s="4">
        <f>$A765*_xlfn.NUMBERVALUE('[1]Rate Sheet'!F$172)</f>
        <v>4140.88</v>
      </c>
      <c r="G765" s="4">
        <f>$A765*_xlfn.NUMBERVALUE('[1]Rate Sheet'!G$172)</f>
        <v>2116.2800000000002</v>
      </c>
      <c r="H765" s="4">
        <f>$A765*_xlfn.NUMBERVALUE('[1]Rate Sheet'!H$172)</f>
        <v>2116.2800000000002</v>
      </c>
      <c r="I765" s="4">
        <f>$A765*_xlfn.NUMBERVALUE('[1]Rate Sheet'!I$172)</f>
        <v>2467.7199999999998</v>
      </c>
      <c r="J765" s="4">
        <f>$A765*_xlfn.NUMBERVALUE('[1]Rate Sheet'!J$172)</f>
        <v>1894.72</v>
      </c>
      <c r="K765" s="4">
        <f>$A765*_xlfn.NUMBERVALUE('[1]Rate Sheet'!K$172)</f>
        <v>3208.8</v>
      </c>
      <c r="L765" s="4">
        <f>$A765*_xlfn.NUMBERVALUE('[1]Rate Sheet'!L$172)</f>
        <v>2941.4</v>
      </c>
      <c r="M765" s="4">
        <f>$A765*_xlfn.NUMBERVALUE('[1]Rate Sheet'!M$172)</f>
        <v>3575.52</v>
      </c>
      <c r="N765" s="4">
        <f>$A765*_xlfn.NUMBERVALUE('[1]Rate Sheet'!N$172)</f>
        <v>4446.4800000000005</v>
      </c>
      <c r="O765" s="4">
        <f>$A765*_xlfn.NUMBERVALUE('[1]Rate Sheet'!O$172)</f>
        <v>2559.4</v>
      </c>
      <c r="P765" s="4">
        <f>$A765*_xlfn.NUMBERVALUE('[1]Rate Sheet'!P$172)</f>
        <v>2895.56</v>
      </c>
    </row>
    <row r="766" spans="1:16" x14ac:dyDescent="0.3">
      <c r="A766" s="2">
        <v>765</v>
      </c>
      <c r="B766" s="4">
        <f>$A766*_xlfn.NUMBERVALUE('[1]Rate Sheet'!B$172)</f>
        <v>1132.2</v>
      </c>
      <c r="C766" s="4">
        <f>$A766*_xlfn.NUMBERVALUE('[1]Rate Sheet'!C$172)</f>
        <v>1185.75</v>
      </c>
      <c r="D766" s="4">
        <f>$A766*_xlfn.NUMBERVALUE('[1]Rate Sheet'!D$172)</f>
        <v>1231.6500000000001</v>
      </c>
      <c r="E766" s="4">
        <f>$A766*_xlfn.NUMBERVALUE('[1]Rate Sheet'!E$172)</f>
        <v>2073.15</v>
      </c>
      <c r="F766" s="4">
        <f>$A766*_xlfn.NUMBERVALUE('[1]Rate Sheet'!F$172)</f>
        <v>4146.3</v>
      </c>
      <c r="G766" s="4">
        <f>$A766*_xlfn.NUMBERVALUE('[1]Rate Sheet'!G$172)</f>
        <v>2119.0500000000002</v>
      </c>
      <c r="H766" s="4">
        <f>$A766*_xlfn.NUMBERVALUE('[1]Rate Sheet'!H$172)</f>
        <v>2119.0500000000002</v>
      </c>
      <c r="I766" s="4">
        <f>$A766*_xlfn.NUMBERVALUE('[1]Rate Sheet'!I$172)</f>
        <v>2470.9499999999998</v>
      </c>
      <c r="J766" s="4">
        <f>$A766*_xlfn.NUMBERVALUE('[1]Rate Sheet'!J$172)</f>
        <v>1897.2</v>
      </c>
      <c r="K766" s="4">
        <f>$A766*_xlfn.NUMBERVALUE('[1]Rate Sheet'!K$172)</f>
        <v>3213</v>
      </c>
      <c r="L766" s="4">
        <f>$A766*_xlfn.NUMBERVALUE('[1]Rate Sheet'!L$172)</f>
        <v>2945.25</v>
      </c>
      <c r="M766" s="4">
        <f>$A766*_xlfn.NUMBERVALUE('[1]Rate Sheet'!M$172)</f>
        <v>3580.2</v>
      </c>
      <c r="N766" s="4">
        <f>$A766*_xlfn.NUMBERVALUE('[1]Rate Sheet'!N$172)</f>
        <v>4452.3</v>
      </c>
      <c r="O766" s="4">
        <f>$A766*_xlfn.NUMBERVALUE('[1]Rate Sheet'!O$172)</f>
        <v>2562.75</v>
      </c>
      <c r="P766" s="4">
        <f>$A766*_xlfn.NUMBERVALUE('[1]Rate Sheet'!P$172)</f>
        <v>2899.35</v>
      </c>
    </row>
    <row r="767" spans="1:16" x14ac:dyDescent="0.3">
      <c r="A767" s="2">
        <v>766</v>
      </c>
      <c r="B767" s="4">
        <f>$A767*_xlfn.NUMBERVALUE('[1]Rate Sheet'!B$172)</f>
        <v>1133.68</v>
      </c>
      <c r="C767" s="4">
        <f>$A767*_xlfn.NUMBERVALUE('[1]Rate Sheet'!C$172)</f>
        <v>1187.3</v>
      </c>
      <c r="D767" s="4">
        <f>$A767*_xlfn.NUMBERVALUE('[1]Rate Sheet'!D$172)</f>
        <v>1233.26</v>
      </c>
      <c r="E767" s="4">
        <f>$A767*_xlfn.NUMBERVALUE('[1]Rate Sheet'!E$172)</f>
        <v>2075.86</v>
      </c>
      <c r="F767" s="4">
        <f>$A767*_xlfn.NUMBERVALUE('[1]Rate Sheet'!F$172)</f>
        <v>4151.72</v>
      </c>
      <c r="G767" s="4">
        <f>$A767*_xlfn.NUMBERVALUE('[1]Rate Sheet'!G$172)</f>
        <v>2121.8200000000002</v>
      </c>
      <c r="H767" s="4">
        <f>$A767*_xlfn.NUMBERVALUE('[1]Rate Sheet'!H$172)</f>
        <v>2121.8200000000002</v>
      </c>
      <c r="I767" s="4">
        <f>$A767*_xlfn.NUMBERVALUE('[1]Rate Sheet'!I$172)</f>
        <v>2474.1799999999998</v>
      </c>
      <c r="J767" s="4">
        <f>$A767*_xlfn.NUMBERVALUE('[1]Rate Sheet'!J$172)</f>
        <v>1899.68</v>
      </c>
      <c r="K767" s="4">
        <f>$A767*_xlfn.NUMBERVALUE('[1]Rate Sheet'!K$172)</f>
        <v>3217.2000000000003</v>
      </c>
      <c r="L767" s="4">
        <f>$A767*_xlfn.NUMBERVALUE('[1]Rate Sheet'!L$172)</f>
        <v>2949.1</v>
      </c>
      <c r="M767" s="4">
        <f>$A767*_xlfn.NUMBERVALUE('[1]Rate Sheet'!M$172)</f>
        <v>3584.8799999999997</v>
      </c>
      <c r="N767" s="4">
        <f>$A767*_xlfn.NUMBERVALUE('[1]Rate Sheet'!N$172)</f>
        <v>4458.12</v>
      </c>
      <c r="O767" s="4">
        <f>$A767*_xlfn.NUMBERVALUE('[1]Rate Sheet'!O$172)</f>
        <v>2566.1</v>
      </c>
      <c r="P767" s="4">
        <f>$A767*_xlfn.NUMBERVALUE('[1]Rate Sheet'!P$172)</f>
        <v>2903.14</v>
      </c>
    </row>
    <row r="768" spans="1:16" x14ac:dyDescent="0.3">
      <c r="A768" s="2">
        <v>767</v>
      </c>
      <c r="B768" s="4">
        <f>$A768*_xlfn.NUMBERVALUE('[1]Rate Sheet'!B$172)</f>
        <v>1135.1600000000001</v>
      </c>
      <c r="C768" s="4">
        <f>$A768*_xlfn.NUMBERVALUE('[1]Rate Sheet'!C$172)</f>
        <v>1188.8500000000001</v>
      </c>
      <c r="D768" s="4">
        <f>$A768*_xlfn.NUMBERVALUE('[1]Rate Sheet'!D$172)</f>
        <v>1234.8700000000001</v>
      </c>
      <c r="E768" s="4">
        <f>$A768*_xlfn.NUMBERVALUE('[1]Rate Sheet'!E$172)</f>
        <v>2078.5700000000002</v>
      </c>
      <c r="F768" s="4">
        <f>$A768*_xlfn.NUMBERVALUE('[1]Rate Sheet'!F$172)</f>
        <v>4157.1400000000003</v>
      </c>
      <c r="G768" s="4">
        <f>$A768*_xlfn.NUMBERVALUE('[1]Rate Sheet'!G$172)</f>
        <v>2124.59</v>
      </c>
      <c r="H768" s="4">
        <f>$A768*_xlfn.NUMBERVALUE('[1]Rate Sheet'!H$172)</f>
        <v>2124.59</v>
      </c>
      <c r="I768" s="4">
        <f>$A768*_xlfn.NUMBERVALUE('[1]Rate Sheet'!I$172)</f>
        <v>2477.41</v>
      </c>
      <c r="J768" s="4">
        <f>$A768*_xlfn.NUMBERVALUE('[1]Rate Sheet'!J$172)</f>
        <v>1902.16</v>
      </c>
      <c r="K768" s="4">
        <f>$A768*_xlfn.NUMBERVALUE('[1]Rate Sheet'!K$172)</f>
        <v>3221.4</v>
      </c>
      <c r="L768" s="4">
        <f>$A768*_xlfn.NUMBERVALUE('[1]Rate Sheet'!L$172)</f>
        <v>2952.9500000000003</v>
      </c>
      <c r="M768" s="4">
        <f>$A768*_xlfn.NUMBERVALUE('[1]Rate Sheet'!M$172)</f>
        <v>3589.56</v>
      </c>
      <c r="N768" s="4">
        <f>$A768*_xlfn.NUMBERVALUE('[1]Rate Sheet'!N$172)</f>
        <v>4463.9400000000005</v>
      </c>
      <c r="O768" s="4">
        <f>$A768*_xlfn.NUMBERVALUE('[1]Rate Sheet'!O$172)</f>
        <v>2569.4500000000003</v>
      </c>
      <c r="P768" s="4">
        <f>$A768*_xlfn.NUMBERVALUE('[1]Rate Sheet'!P$172)</f>
        <v>2906.93</v>
      </c>
    </row>
    <row r="769" spans="1:16" x14ac:dyDescent="0.3">
      <c r="A769" s="2">
        <v>768</v>
      </c>
      <c r="B769" s="4">
        <f>$A769*_xlfn.NUMBERVALUE('[1]Rate Sheet'!B$172)</f>
        <v>1136.6399999999999</v>
      </c>
      <c r="C769" s="4">
        <f>$A769*_xlfn.NUMBERVALUE('[1]Rate Sheet'!C$172)</f>
        <v>1190.4000000000001</v>
      </c>
      <c r="D769" s="4">
        <f>$A769*_xlfn.NUMBERVALUE('[1]Rate Sheet'!D$172)</f>
        <v>1236.48</v>
      </c>
      <c r="E769" s="4">
        <f>$A769*_xlfn.NUMBERVALUE('[1]Rate Sheet'!E$172)</f>
        <v>2081.2799999999997</v>
      </c>
      <c r="F769" s="4">
        <f>$A769*_xlfn.NUMBERVALUE('[1]Rate Sheet'!F$172)</f>
        <v>4162.5599999999995</v>
      </c>
      <c r="G769" s="4">
        <f>$A769*_xlfn.NUMBERVALUE('[1]Rate Sheet'!G$172)</f>
        <v>2127.36</v>
      </c>
      <c r="H769" s="4">
        <f>$A769*_xlfn.NUMBERVALUE('[1]Rate Sheet'!H$172)</f>
        <v>2127.36</v>
      </c>
      <c r="I769" s="4">
        <f>$A769*_xlfn.NUMBERVALUE('[1]Rate Sheet'!I$172)</f>
        <v>2480.64</v>
      </c>
      <c r="J769" s="4">
        <f>$A769*_xlfn.NUMBERVALUE('[1]Rate Sheet'!J$172)</f>
        <v>1904.6399999999999</v>
      </c>
      <c r="K769" s="4">
        <f>$A769*_xlfn.NUMBERVALUE('[1]Rate Sheet'!K$172)</f>
        <v>3225.6000000000004</v>
      </c>
      <c r="L769" s="4">
        <f>$A769*_xlfn.NUMBERVALUE('[1]Rate Sheet'!L$172)</f>
        <v>2956.8</v>
      </c>
      <c r="M769" s="4">
        <f>$A769*_xlfn.NUMBERVALUE('[1]Rate Sheet'!M$172)</f>
        <v>3594.24</v>
      </c>
      <c r="N769" s="4">
        <f>$A769*_xlfn.NUMBERVALUE('[1]Rate Sheet'!N$172)</f>
        <v>4469.76</v>
      </c>
      <c r="O769" s="4">
        <f>$A769*_xlfn.NUMBERVALUE('[1]Rate Sheet'!O$172)</f>
        <v>2572.8000000000002</v>
      </c>
      <c r="P769" s="4">
        <f>$A769*_xlfn.NUMBERVALUE('[1]Rate Sheet'!P$172)</f>
        <v>2910.7200000000003</v>
      </c>
    </row>
    <row r="770" spans="1:16" x14ac:dyDescent="0.3">
      <c r="A770" s="2">
        <v>769</v>
      </c>
      <c r="B770" s="4">
        <f>$A770*_xlfn.NUMBERVALUE('[1]Rate Sheet'!B$172)</f>
        <v>1138.1199999999999</v>
      </c>
      <c r="C770" s="4">
        <f>$A770*_xlfn.NUMBERVALUE('[1]Rate Sheet'!C$172)</f>
        <v>1191.95</v>
      </c>
      <c r="D770" s="4">
        <f>$A770*_xlfn.NUMBERVALUE('[1]Rate Sheet'!D$172)</f>
        <v>1238.0900000000001</v>
      </c>
      <c r="E770" s="4">
        <f>$A770*_xlfn.NUMBERVALUE('[1]Rate Sheet'!E$172)</f>
        <v>2083.9899999999998</v>
      </c>
      <c r="F770" s="4">
        <f>$A770*_xlfn.NUMBERVALUE('[1]Rate Sheet'!F$172)</f>
        <v>4167.9799999999996</v>
      </c>
      <c r="G770" s="4">
        <f>$A770*_xlfn.NUMBERVALUE('[1]Rate Sheet'!G$172)</f>
        <v>2130.13</v>
      </c>
      <c r="H770" s="4">
        <f>$A770*_xlfn.NUMBERVALUE('[1]Rate Sheet'!H$172)</f>
        <v>2130.13</v>
      </c>
      <c r="I770" s="4">
        <f>$A770*_xlfn.NUMBERVALUE('[1]Rate Sheet'!I$172)</f>
        <v>2483.87</v>
      </c>
      <c r="J770" s="4">
        <f>$A770*_xlfn.NUMBERVALUE('[1]Rate Sheet'!J$172)</f>
        <v>1907.12</v>
      </c>
      <c r="K770" s="4">
        <f>$A770*_xlfn.NUMBERVALUE('[1]Rate Sheet'!K$172)</f>
        <v>3229.8</v>
      </c>
      <c r="L770" s="4">
        <f>$A770*_xlfn.NUMBERVALUE('[1]Rate Sheet'!L$172)</f>
        <v>2960.65</v>
      </c>
      <c r="M770" s="4">
        <f>$A770*_xlfn.NUMBERVALUE('[1]Rate Sheet'!M$172)</f>
        <v>3598.9199999999996</v>
      </c>
      <c r="N770" s="4">
        <f>$A770*_xlfn.NUMBERVALUE('[1]Rate Sheet'!N$172)</f>
        <v>4475.58</v>
      </c>
      <c r="O770" s="4">
        <f>$A770*_xlfn.NUMBERVALUE('[1]Rate Sheet'!O$172)</f>
        <v>2576.15</v>
      </c>
      <c r="P770" s="4">
        <f>$A770*_xlfn.NUMBERVALUE('[1]Rate Sheet'!P$172)</f>
        <v>2914.51</v>
      </c>
    </row>
    <row r="771" spans="1:16" x14ac:dyDescent="0.3">
      <c r="A771" s="2">
        <v>770</v>
      </c>
      <c r="B771" s="4">
        <f>$A771*_xlfn.NUMBERVALUE('[1]Rate Sheet'!B$172)</f>
        <v>1139.5999999999999</v>
      </c>
      <c r="C771" s="4">
        <f>$A771*_xlfn.NUMBERVALUE('[1]Rate Sheet'!C$172)</f>
        <v>1193.5</v>
      </c>
      <c r="D771" s="4">
        <f>$A771*_xlfn.NUMBERVALUE('[1]Rate Sheet'!D$172)</f>
        <v>1239.7</v>
      </c>
      <c r="E771" s="4">
        <f>$A771*_xlfn.NUMBERVALUE('[1]Rate Sheet'!E$172)</f>
        <v>2086.6999999999998</v>
      </c>
      <c r="F771" s="4">
        <f>$A771*_xlfn.NUMBERVALUE('[1]Rate Sheet'!F$172)</f>
        <v>4173.3999999999996</v>
      </c>
      <c r="G771" s="4">
        <f>$A771*_xlfn.NUMBERVALUE('[1]Rate Sheet'!G$172)</f>
        <v>2132.9</v>
      </c>
      <c r="H771" s="4">
        <f>$A771*_xlfn.NUMBERVALUE('[1]Rate Sheet'!H$172)</f>
        <v>2132.9</v>
      </c>
      <c r="I771" s="4">
        <f>$A771*_xlfn.NUMBERVALUE('[1]Rate Sheet'!I$172)</f>
        <v>2487.1</v>
      </c>
      <c r="J771" s="4">
        <f>$A771*_xlfn.NUMBERVALUE('[1]Rate Sheet'!J$172)</f>
        <v>1909.6</v>
      </c>
      <c r="K771" s="4">
        <f>$A771*_xlfn.NUMBERVALUE('[1]Rate Sheet'!K$172)</f>
        <v>3234</v>
      </c>
      <c r="L771" s="4">
        <f>$A771*_xlfn.NUMBERVALUE('[1]Rate Sheet'!L$172)</f>
        <v>2964.5</v>
      </c>
      <c r="M771" s="4">
        <f>$A771*_xlfn.NUMBERVALUE('[1]Rate Sheet'!M$172)</f>
        <v>3603.6</v>
      </c>
      <c r="N771" s="4">
        <f>$A771*_xlfn.NUMBERVALUE('[1]Rate Sheet'!N$172)</f>
        <v>4481.4000000000005</v>
      </c>
      <c r="O771" s="4">
        <f>$A771*_xlfn.NUMBERVALUE('[1]Rate Sheet'!O$172)</f>
        <v>2579.5</v>
      </c>
      <c r="P771" s="4">
        <f>$A771*_xlfn.NUMBERVALUE('[1]Rate Sheet'!P$172)</f>
        <v>2918.3</v>
      </c>
    </row>
    <row r="772" spans="1:16" x14ac:dyDescent="0.3">
      <c r="A772" s="2">
        <v>771</v>
      </c>
      <c r="B772" s="4">
        <f>$A772*_xlfn.NUMBERVALUE('[1]Rate Sheet'!B$172)</f>
        <v>1141.08</v>
      </c>
      <c r="C772" s="4">
        <f>$A772*_xlfn.NUMBERVALUE('[1]Rate Sheet'!C$172)</f>
        <v>1195.05</v>
      </c>
      <c r="D772" s="4">
        <f>$A772*_xlfn.NUMBERVALUE('[1]Rate Sheet'!D$172)</f>
        <v>1241.3100000000002</v>
      </c>
      <c r="E772" s="4">
        <f>$A772*_xlfn.NUMBERVALUE('[1]Rate Sheet'!E$172)</f>
        <v>2089.41</v>
      </c>
      <c r="F772" s="4">
        <f>$A772*_xlfn.NUMBERVALUE('[1]Rate Sheet'!F$172)</f>
        <v>4178.82</v>
      </c>
      <c r="G772" s="4">
        <f>$A772*_xlfn.NUMBERVALUE('[1]Rate Sheet'!G$172)</f>
        <v>2135.67</v>
      </c>
      <c r="H772" s="4">
        <f>$A772*_xlfn.NUMBERVALUE('[1]Rate Sheet'!H$172)</f>
        <v>2135.67</v>
      </c>
      <c r="I772" s="4">
        <f>$A772*_xlfn.NUMBERVALUE('[1]Rate Sheet'!I$172)</f>
        <v>2490.33</v>
      </c>
      <c r="J772" s="4">
        <f>$A772*_xlfn.NUMBERVALUE('[1]Rate Sheet'!J$172)</f>
        <v>1912.08</v>
      </c>
      <c r="K772" s="4">
        <f>$A772*_xlfn.NUMBERVALUE('[1]Rate Sheet'!K$172)</f>
        <v>3238.2000000000003</v>
      </c>
      <c r="L772" s="4">
        <f>$A772*_xlfn.NUMBERVALUE('[1]Rate Sheet'!L$172)</f>
        <v>2968.35</v>
      </c>
      <c r="M772" s="4">
        <f>$A772*_xlfn.NUMBERVALUE('[1]Rate Sheet'!M$172)</f>
        <v>3608.2799999999997</v>
      </c>
      <c r="N772" s="4">
        <f>$A772*_xlfn.NUMBERVALUE('[1]Rate Sheet'!N$172)</f>
        <v>4487.22</v>
      </c>
      <c r="O772" s="4">
        <f>$A772*_xlfn.NUMBERVALUE('[1]Rate Sheet'!O$172)</f>
        <v>2582.85</v>
      </c>
      <c r="P772" s="4">
        <f>$A772*_xlfn.NUMBERVALUE('[1]Rate Sheet'!P$172)</f>
        <v>2922.09</v>
      </c>
    </row>
    <row r="773" spans="1:16" x14ac:dyDescent="0.3">
      <c r="A773" s="2">
        <v>772</v>
      </c>
      <c r="B773" s="4">
        <f>$A773*_xlfn.NUMBERVALUE('[1]Rate Sheet'!B$172)</f>
        <v>1142.56</v>
      </c>
      <c r="C773" s="4">
        <f>$A773*_xlfn.NUMBERVALUE('[1]Rate Sheet'!C$172)</f>
        <v>1196.6000000000001</v>
      </c>
      <c r="D773" s="4">
        <f>$A773*_xlfn.NUMBERVALUE('[1]Rate Sheet'!D$172)</f>
        <v>1242.92</v>
      </c>
      <c r="E773" s="4">
        <f>$A773*_xlfn.NUMBERVALUE('[1]Rate Sheet'!E$172)</f>
        <v>2092.12</v>
      </c>
      <c r="F773" s="4">
        <f>$A773*_xlfn.NUMBERVALUE('[1]Rate Sheet'!F$172)</f>
        <v>4184.24</v>
      </c>
      <c r="G773" s="4">
        <f>$A773*_xlfn.NUMBERVALUE('[1]Rate Sheet'!G$172)</f>
        <v>2138.44</v>
      </c>
      <c r="H773" s="4">
        <f>$A773*_xlfn.NUMBERVALUE('[1]Rate Sheet'!H$172)</f>
        <v>2138.44</v>
      </c>
      <c r="I773" s="4">
        <f>$A773*_xlfn.NUMBERVALUE('[1]Rate Sheet'!I$172)</f>
        <v>2493.56</v>
      </c>
      <c r="J773" s="4">
        <f>$A773*_xlfn.NUMBERVALUE('[1]Rate Sheet'!J$172)</f>
        <v>1914.56</v>
      </c>
      <c r="K773" s="4">
        <f>$A773*_xlfn.NUMBERVALUE('[1]Rate Sheet'!K$172)</f>
        <v>3242.4</v>
      </c>
      <c r="L773" s="4">
        <f>$A773*_xlfn.NUMBERVALUE('[1]Rate Sheet'!L$172)</f>
        <v>2972.2000000000003</v>
      </c>
      <c r="M773" s="4">
        <f>$A773*_xlfn.NUMBERVALUE('[1]Rate Sheet'!M$172)</f>
        <v>3612.9599999999996</v>
      </c>
      <c r="N773" s="4">
        <f>$A773*_xlfn.NUMBERVALUE('[1]Rate Sheet'!N$172)</f>
        <v>4493.04</v>
      </c>
      <c r="O773" s="4">
        <f>$A773*_xlfn.NUMBERVALUE('[1]Rate Sheet'!O$172)</f>
        <v>2586.2000000000003</v>
      </c>
      <c r="P773" s="4">
        <f>$A773*_xlfn.NUMBERVALUE('[1]Rate Sheet'!P$172)</f>
        <v>2925.88</v>
      </c>
    </row>
    <row r="774" spans="1:16" x14ac:dyDescent="0.3">
      <c r="A774" s="2">
        <v>773</v>
      </c>
      <c r="B774" s="4">
        <f>$A774*_xlfn.NUMBERVALUE('[1]Rate Sheet'!B$172)</f>
        <v>1144.04</v>
      </c>
      <c r="C774" s="4">
        <f>$A774*_xlfn.NUMBERVALUE('[1]Rate Sheet'!C$172)</f>
        <v>1198.1500000000001</v>
      </c>
      <c r="D774" s="4">
        <f>$A774*_xlfn.NUMBERVALUE('[1]Rate Sheet'!D$172)</f>
        <v>1244.53</v>
      </c>
      <c r="E774" s="4">
        <f>$A774*_xlfn.NUMBERVALUE('[1]Rate Sheet'!E$172)</f>
        <v>2094.83</v>
      </c>
      <c r="F774" s="4">
        <f>$A774*_xlfn.NUMBERVALUE('[1]Rate Sheet'!F$172)</f>
        <v>4189.66</v>
      </c>
      <c r="G774" s="4">
        <f>$A774*_xlfn.NUMBERVALUE('[1]Rate Sheet'!G$172)</f>
        <v>2141.21</v>
      </c>
      <c r="H774" s="4">
        <f>$A774*_xlfn.NUMBERVALUE('[1]Rate Sheet'!H$172)</f>
        <v>2141.21</v>
      </c>
      <c r="I774" s="4">
        <f>$A774*_xlfn.NUMBERVALUE('[1]Rate Sheet'!I$172)</f>
        <v>2496.79</v>
      </c>
      <c r="J774" s="4">
        <f>$A774*_xlfn.NUMBERVALUE('[1]Rate Sheet'!J$172)</f>
        <v>1917.04</v>
      </c>
      <c r="K774" s="4">
        <f>$A774*_xlfn.NUMBERVALUE('[1]Rate Sheet'!K$172)</f>
        <v>3246.6000000000004</v>
      </c>
      <c r="L774" s="4">
        <f>$A774*_xlfn.NUMBERVALUE('[1]Rate Sheet'!L$172)</f>
        <v>2976.05</v>
      </c>
      <c r="M774" s="4">
        <f>$A774*_xlfn.NUMBERVALUE('[1]Rate Sheet'!M$172)</f>
        <v>3617.64</v>
      </c>
      <c r="N774" s="4">
        <f>$A774*_xlfn.NUMBERVALUE('[1]Rate Sheet'!N$172)</f>
        <v>4498.8600000000006</v>
      </c>
      <c r="O774" s="4">
        <f>$A774*_xlfn.NUMBERVALUE('[1]Rate Sheet'!O$172)</f>
        <v>2589.5500000000002</v>
      </c>
      <c r="P774" s="4">
        <f>$A774*_xlfn.NUMBERVALUE('[1]Rate Sheet'!P$172)</f>
        <v>2929.67</v>
      </c>
    </row>
    <row r="775" spans="1:16" x14ac:dyDescent="0.3">
      <c r="A775" s="2">
        <v>774</v>
      </c>
      <c r="B775" s="4">
        <f>$A775*_xlfn.NUMBERVALUE('[1]Rate Sheet'!B$172)</f>
        <v>1145.52</v>
      </c>
      <c r="C775" s="4">
        <f>$A775*_xlfn.NUMBERVALUE('[1]Rate Sheet'!C$172)</f>
        <v>1199.7</v>
      </c>
      <c r="D775" s="4">
        <f>$A775*_xlfn.NUMBERVALUE('[1]Rate Sheet'!D$172)</f>
        <v>1246.1400000000001</v>
      </c>
      <c r="E775" s="4">
        <f>$A775*_xlfn.NUMBERVALUE('[1]Rate Sheet'!E$172)</f>
        <v>2097.54</v>
      </c>
      <c r="F775" s="4">
        <f>$A775*_xlfn.NUMBERVALUE('[1]Rate Sheet'!F$172)</f>
        <v>4195.08</v>
      </c>
      <c r="G775" s="4">
        <f>$A775*_xlfn.NUMBERVALUE('[1]Rate Sheet'!G$172)</f>
        <v>2143.98</v>
      </c>
      <c r="H775" s="4">
        <f>$A775*_xlfn.NUMBERVALUE('[1]Rate Sheet'!H$172)</f>
        <v>2143.98</v>
      </c>
      <c r="I775" s="4">
        <f>$A775*_xlfn.NUMBERVALUE('[1]Rate Sheet'!I$172)</f>
        <v>2500.02</v>
      </c>
      <c r="J775" s="4">
        <f>$A775*_xlfn.NUMBERVALUE('[1]Rate Sheet'!J$172)</f>
        <v>1919.52</v>
      </c>
      <c r="K775" s="4">
        <f>$A775*_xlfn.NUMBERVALUE('[1]Rate Sheet'!K$172)</f>
        <v>3250.8</v>
      </c>
      <c r="L775" s="4">
        <f>$A775*_xlfn.NUMBERVALUE('[1]Rate Sheet'!L$172)</f>
        <v>2979.9</v>
      </c>
      <c r="M775" s="4">
        <f>$A775*_xlfn.NUMBERVALUE('[1]Rate Sheet'!M$172)</f>
        <v>3622.3199999999997</v>
      </c>
      <c r="N775" s="4">
        <f>$A775*_xlfn.NUMBERVALUE('[1]Rate Sheet'!N$172)</f>
        <v>4504.68</v>
      </c>
      <c r="O775" s="4">
        <f>$A775*_xlfn.NUMBERVALUE('[1]Rate Sheet'!O$172)</f>
        <v>2592.9</v>
      </c>
      <c r="P775" s="4">
        <f>$A775*_xlfn.NUMBERVALUE('[1]Rate Sheet'!P$172)</f>
        <v>2933.46</v>
      </c>
    </row>
    <row r="776" spans="1:16" x14ac:dyDescent="0.3">
      <c r="A776" s="2">
        <v>775</v>
      </c>
      <c r="B776" s="4">
        <f>$A776*_xlfn.NUMBERVALUE('[1]Rate Sheet'!B$172)</f>
        <v>1147</v>
      </c>
      <c r="C776" s="4">
        <f>$A776*_xlfn.NUMBERVALUE('[1]Rate Sheet'!C$172)</f>
        <v>1201.25</v>
      </c>
      <c r="D776" s="4">
        <f>$A776*_xlfn.NUMBERVALUE('[1]Rate Sheet'!D$172)</f>
        <v>1247.75</v>
      </c>
      <c r="E776" s="4">
        <f>$A776*_xlfn.NUMBERVALUE('[1]Rate Sheet'!E$172)</f>
        <v>2100.25</v>
      </c>
      <c r="F776" s="4">
        <f>$A776*_xlfn.NUMBERVALUE('[1]Rate Sheet'!F$172)</f>
        <v>4200.5</v>
      </c>
      <c r="G776" s="4">
        <f>$A776*_xlfn.NUMBERVALUE('[1]Rate Sheet'!G$172)</f>
        <v>2146.75</v>
      </c>
      <c r="H776" s="4">
        <f>$A776*_xlfn.NUMBERVALUE('[1]Rate Sheet'!H$172)</f>
        <v>2146.75</v>
      </c>
      <c r="I776" s="4">
        <f>$A776*_xlfn.NUMBERVALUE('[1]Rate Sheet'!I$172)</f>
        <v>2503.25</v>
      </c>
      <c r="J776" s="4">
        <f>$A776*_xlfn.NUMBERVALUE('[1]Rate Sheet'!J$172)</f>
        <v>1922</v>
      </c>
      <c r="K776" s="4">
        <f>$A776*_xlfn.NUMBERVALUE('[1]Rate Sheet'!K$172)</f>
        <v>3255</v>
      </c>
      <c r="L776" s="4">
        <f>$A776*_xlfn.NUMBERVALUE('[1]Rate Sheet'!L$172)</f>
        <v>2983.75</v>
      </c>
      <c r="M776" s="4">
        <f>$A776*_xlfn.NUMBERVALUE('[1]Rate Sheet'!M$172)</f>
        <v>3627</v>
      </c>
      <c r="N776" s="4">
        <f>$A776*_xlfn.NUMBERVALUE('[1]Rate Sheet'!N$172)</f>
        <v>4510.5</v>
      </c>
      <c r="O776" s="4">
        <f>$A776*_xlfn.NUMBERVALUE('[1]Rate Sheet'!O$172)</f>
        <v>2596.25</v>
      </c>
      <c r="P776" s="4">
        <f>$A776*_xlfn.NUMBERVALUE('[1]Rate Sheet'!P$172)</f>
        <v>2937.25</v>
      </c>
    </row>
    <row r="777" spans="1:16" x14ac:dyDescent="0.3">
      <c r="A777" s="2">
        <v>776</v>
      </c>
      <c r="B777" s="4">
        <f>$A777*_xlfn.NUMBERVALUE('[1]Rate Sheet'!B$172)</f>
        <v>1148.48</v>
      </c>
      <c r="C777" s="4">
        <f>$A777*_xlfn.NUMBERVALUE('[1]Rate Sheet'!C$172)</f>
        <v>1202.8</v>
      </c>
      <c r="D777" s="4">
        <f>$A777*_xlfn.NUMBERVALUE('[1]Rate Sheet'!D$172)</f>
        <v>1249.3600000000001</v>
      </c>
      <c r="E777" s="4">
        <f>$A777*_xlfn.NUMBERVALUE('[1]Rate Sheet'!E$172)</f>
        <v>2102.96</v>
      </c>
      <c r="F777" s="4">
        <f>$A777*_xlfn.NUMBERVALUE('[1]Rate Sheet'!F$172)</f>
        <v>4205.92</v>
      </c>
      <c r="G777" s="4">
        <f>$A777*_xlfn.NUMBERVALUE('[1]Rate Sheet'!G$172)</f>
        <v>2149.52</v>
      </c>
      <c r="H777" s="4">
        <f>$A777*_xlfn.NUMBERVALUE('[1]Rate Sheet'!H$172)</f>
        <v>2149.52</v>
      </c>
      <c r="I777" s="4">
        <f>$A777*_xlfn.NUMBERVALUE('[1]Rate Sheet'!I$172)</f>
        <v>2506.48</v>
      </c>
      <c r="J777" s="4">
        <f>$A777*_xlfn.NUMBERVALUE('[1]Rate Sheet'!J$172)</f>
        <v>1924.48</v>
      </c>
      <c r="K777" s="4">
        <f>$A777*_xlfn.NUMBERVALUE('[1]Rate Sheet'!K$172)</f>
        <v>3259.2000000000003</v>
      </c>
      <c r="L777" s="4">
        <f>$A777*_xlfn.NUMBERVALUE('[1]Rate Sheet'!L$172)</f>
        <v>2987.6</v>
      </c>
      <c r="M777" s="4">
        <f>$A777*_xlfn.NUMBERVALUE('[1]Rate Sheet'!M$172)</f>
        <v>3631.68</v>
      </c>
      <c r="N777" s="4">
        <f>$A777*_xlfn.NUMBERVALUE('[1]Rate Sheet'!N$172)</f>
        <v>4516.3200000000006</v>
      </c>
      <c r="O777" s="4">
        <f>$A777*_xlfn.NUMBERVALUE('[1]Rate Sheet'!O$172)</f>
        <v>2599.6</v>
      </c>
      <c r="P777" s="4">
        <f>$A777*_xlfn.NUMBERVALUE('[1]Rate Sheet'!P$172)</f>
        <v>2941.04</v>
      </c>
    </row>
    <row r="778" spans="1:16" x14ac:dyDescent="0.3">
      <c r="A778" s="2">
        <v>777</v>
      </c>
      <c r="B778" s="4">
        <f>$A778*_xlfn.NUMBERVALUE('[1]Rate Sheet'!B$172)</f>
        <v>1149.96</v>
      </c>
      <c r="C778" s="4">
        <f>$A778*_xlfn.NUMBERVALUE('[1]Rate Sheet'!C$172)</f>
        <v>1204.3500000000001</v>
      </c>
      <c r="D778" s="4">
        <f>$A778*_xlfn.NUMBERVALUE('[1]Rate Sheet'!D$172)</f>
        <v>1250.97</v>
      </c>
      <c r="E778" s="4">
        <f>$A778*_xlfn.NUMBERVALUE('[1]Rate Sheet'!E$172)</f>
        <v>2105.67</v>
      </c>
      <c r="F778" s="4">
        <f>$A778*_xlfn.NUMBERVALUE('[1]Rate Sheet'!F$172)</f>
        <v>4211.34</v>
      </c>
      <c r="G778" s="4">
        <f>$A778*_xlfn.NUMBERVALUE('[1]Rate Sheet'!G$172)</f>
        <v>2152.29</v>
      </c>
      <c r="H778" s="4">
        <f>$A778*_xlfn.NUMBERVALUE('[1]Rate Sheet'!H$172)</f>
        <v>2152.29</v>
      </c>
      <c r="I778" s="4">
        <f>$A778*_xlfn.NUMBERVALUE('[1]Rate Sheet'!I$172)</f>
        <v>2509.71</v>
      </c>
      <c r="J778" s="4">
        <f>$A778*_xlfn.NUMBERVALUE('[1]Rate Sheet'!J$172)</f>
        <v>1926.96</v>
      </c>
      <c r="K778" s="4">
        <f>$A778*_xlfn.NUMBERVALUE('[1]Rate Sheet'!K$172)</f>
        <v>3263.4</v>
      </c>
      <c r="L778" s="4">
        <f>$A778*_xlfn.NUMBERVALUE('[1]Rate Sheet'!L$172)</f>
        <v>2991.4500000000003</v>
      </c>
      <c r="M778" s="4">
        <f>$A778*_xlfn.NUMBERVALUE('[1]Rate Sheet'!M$172)</f>
        <v>3636.3599999999997</v>
      </c>
      <c r="N778" s="4">
        <f>$A778*_xlfn.NUMBERVALUE('[1]Rate Sheet'!N$172)</f>
        <v>4522.1400000000003</v>
      </c>
      <c r="O778" s="4">
        <f>$A778*_xlfn.NUMBERVALUE('[1]Rate Sheet'!O$172)</f>
        <v>2602.9500000000003</v>
      </c>
      <c r="P778" s="4">
        <f>$A778*_xlfn.NUMBERVALUE('[1]Rate Sheet'!P$172)</f>
        <v>2944.83</v>
      </c>
    </row>
    <row r="779" spans="1:16" x14ac:dyDescent="0.3">
      <c r="A779" s="2">
        <v>778</v>
      </c>
      <c r="B779" s="4">
        <f>$A779*_xlfn.NUMBERVALUE('[1]Rate Sheet'!B$172)</f>
        <v>1151.44</v>
      </c>
      <c r="C779" s="4">
        <f>$A779*_xlfn.NUMBERVALUE('[1]Rate Sheet'!C$172)</f>
        <v>1205.9000000000001</v>
      </c>
      <c r="D779" s="4">
        <f>$A779*_xlfn.NUMBERVALUE('[1]Rate Sheet'!D$172)</f>
        <v>1252.5800000000002</v>
      </c>
      <c r="E779" s="4">
        <f>$A779*_xlfn.NUMBERVALUE('[1]Rate Sheet'!E$172)</f>
        <v>2108.38</v>
      </c>
      <c r="F779" s="4">
        <f>$A779*_xlfn.NUMBERVALUE('[1]Rate Sheet'!F$172)</f>
        <v>4216.76</v>
      </c>
      <c r="G779" s="4">
        <f>$A779*_xlfn.NUMBERVALUE('[1]Rate Sheet'!G$172)</f>
        <v>2155.06</v>
      </c>
      <c r="H779" s="4">
        <f>$A779*_xlfn.NUMBERVALUE('[1]Rate Sheet'!H$172)</f>
        <v>2155.06</v>
      </c>
      <c r="I779" s="4">
        <f>$A779*_xlfn.NUMBERVALUE('[1]Rate Sheet'!I$172)</f>
        <v>2512.94</v>
      </c>
      <c r="J779" s="4">
        <f>$A779*_xlfn.NUMBERVALUE('[1]Rate Sheet'!J$172)</f>
        <v>1929.44</v>
      </c>
      <c r="K779" s="4">
        <f>$A779*_xlfn.NUMBERVALUE('[1]Rate Sheet'!K$172)</f>
        <v>3267.6000000000004</v>
      </c>
      <c r="L779" s="4">
        <f>$A779*_xlfn.NUMBERVALUE('[1]Rate Sheet'!L$172)</f>
        <v>2995.3</v>
      </c>
      <c r="M779" s="4">
        <f>$A779*_xlfn.NUMBERVALUE('[1]Rate Sheet'!M$172)</f>
        <v>3641.04</v>
      </c>
      <c r="N779" s="4">
        <f>$A779*_xlfn.NUMBERVALUE('[1]Rate Sheet'!N$172)</f>
        <v>4527.96</v>
      </c>
      <c r="O779" s="4">
        <f>$A779*_xlfn.NUMBERVALUE('[1]Rate Sheet'!O$172)</f>
        <v>2606.3000000000002</v>
      </c>
      <c r="P779" s="4">
        <f>$A779*_xlfn.NUMBERVALUE('[1]Rate Sheet'!P$172)</f>
        <v>2948.62</v>
      </c>
    </row>
    <row r="780" spans="1:16" x14ac:dyDescent="0.3">
      <c r="A780" s="2">
        <v>779</v>
      </c>
      <c r="B780" s="4">
        <f>$A780*_xlfn.NUMBERVALUE('[1]Rate Sheet'!B$172)</f>
        <v>1152.92</v>
      </c>
      <c r="C780" s="4">
        <f>$A780*_xlfn.NUMBERVALUE('[1]Rate Sheet'!C$172)</f>
        <v>1207.45</v>
      </c>
      <c r="D780" s="4">
        <f>$A780*_xlfn.NUMBERVALUE('[1]Rate Sheet'!D$172)</f>
        <v>1254.19</v>
      </c>
      <c r="E780" s="4">
        <f>$A780*_xlfn.NUMBERVALUE('[1]Rate Sheet'!E$172)</f>
        <v>2111.09</v>
      </c>
      <c r="F780" s="4">
        <f>$A780*_xlfn.NUMBERVALUE('[1]Rate Sheet'!F$172)</f>
        <v>4222.18</v>
      </c>
      <c r="G780" s="4">
        <f>$A780*_xlfn.NUMBERVALUE('[1]Rate Sheet'!G$172)</f>
        <v>2157.83</v>
      </c>
      <c r="H780" s="4">
        <f>$A780*_xlfn.NUMBERVALUE('[1]Rate Sheet'!H$172)</f>
        <v>2157.83</v>
      </c>
      <c r="I780" s="4">
        <f>$A780*_xlfn.NUMBERVALUE('[1]Rate Sheet'!I$172)</f>
        <v>2516.17</v>
      </c>
      <c r="J780" s="4">
        <f>$A780*_xlfn.NUMBERVALUE('[1]Rate Sheet'!J$172)</f>
        <v>1931.92</v>
      </c>
      <c r="K780" s="4">
        <f>$A780*_xlfn.NUMBERVALUE('[1]Rate Sheet'!K$172)</f>
        <v>3271.8</v>
      </c>
      <c r="L780" s="4">
        <f>$A780*_xlfn.NUMBERVALUE('[1]Rate Sheet'!L$172)</f>
        <v>2999.15</v>
      </c>
      <c r="M780" s="4">
        <f>$A780*_xlfn.NUMBERVALUE('[1]Rate Sheet'!M$172)</f>
        <v>3645.72</v>
      </c>
      <c r="N780" s="4">
        <f>$A780*_xlfn.NUMBERVALUE('[1]Rate Sheet'!N$172)</f>
        <v>4533.7800000000007</v>
      </c>
      <c r="O780" s="4">
        <f>$A780*_xlfn.NUMBERVALUE('[1]Rate Sheet'!O$172)</f>
        <v>2609.65</v>
      </c>
      <c r="P780" s="4">
        <f>$A780*_xlfn.NUMBERVALUE('[1]Rate Sheet'!P$172)</f>
        <v>2952.41</v>
      </c>
    </row>
    <row r="781" spans="1:16" x14ac:dyDescent="0.3">
      <c r="A781" s="2">
        <v>780</v>
      </c>
      <c r="B781" s="4">
        <f>$A781*_xlfn.NUMBERVALUE('[1]Rate Sheet'!B$172)</f>
        <v>1154.4000000000001</v>
      </c>
      <c r="C781" s="4">
        <f>$A781*_xlfn.NUMBERVALUE('[1]Rate Sheet'!C$172)</f>
        <v>1209</v>
      </c>
      <c r="D781" s="4">
        <f>$A781*_xlfn.NUMBERVALUE('[1]Rate Sheet'!D$172)</f>
        <v>1255.8000000000002</v>
      </c>
      <c r="E781" s="4">
        <f>$A781*_xlfn.NUMBERVALUE('[1]Rate Sheet'!E$172)</f>
        <v>2113.8000000000002</v>
      </c>
      <c r="F781" s="4">
        <f>$A781*_xlfn.NUMBERVALUE('[1]Rate Sheet'!F$172)</f>
        <v>4227.6000000000004</v>
      </c>
      <c r="G781" s="4">
        <f>$A781*_xlfn.NUMBERVALUE('[1]Rate Sheet'!G$172)</f>
        <v>2160.6</v>
      </c>
      <c r="H781" s="4">
        <f>$A781*_xlfn.NUMBERVALUE('[1]Rate Sheet'!H$172)</f>
        <v>2160.6</v>
      </c>
      <c r="I781" s="4">
        <f>$A781*_xlfn.NUMBERVALUE('[1]Rate Sheet'!I$172)</f>
        <v>2519.4</v>
      </c>
      <c r="J781" s="4">
        <f>$A781*_xlfn.NUMBERVALUE('[1]Rate Sheet'!J$172)</f>
        <v>1934.4</v>
      </c>
      <c r="K781" s="4">
        <f>$A781*_xlfn.NUMBERVALUE('[1]Rate Sheet'!K$172)</f>
        <v>3276</v>
      </c>
      <c r="L781" s="4">
        <f>$A781*_xlfn.NUMBERVALUE('[1]Rate Sheet'!L$172)</f>
        <v>3003</v>
      </c>
      <c r="M781" s="4">
        <f>$A781*_xlfn.NUMBERVALUE('[1]Rate Sheet'!M$172)</f>
        <v>3650.3999999999996</v>
      </c>
      <c r="N781" s="4">
        <f>$A781*_xlfn.NUMBERVALUE('[1]Rate Sheet'!N$172)</f>
        <v>4539.6000000000004</v>
      </c>
      <c r="O781" s="4">
        <f>$A781*_xlfn.NUMBERVALUE('[1]Rate Sheet'!O$172)</f>
        <v>2613</v>
      </c>
      <c r="P781" s="4">
        <f>$A781*_xlfn.NUMBERVALUE('[1]Rate Sheet'!P$172)</f>
        <v>2956.2</v>
      </c>
    </row>
    <row r="782" spans="1:16" x14ac:dyDescent="0.3">
      <c r="A782" s="2">
        <v>781</v>
      </c>
      <c r="B782" s="4">
        <f>$A782*_xlfn.NUMBERVALUE('[1]Rate Sheet'!B$172)</f>
        <v>1155.8799999999999</v>
      </c>
      <c r="C782" s="4">
        <f>$A782*_xlfn.NUMBERVALUE('[1]Rate Sheet'!C$172)</f>
        <v>1210.55</v>
      </c>
      <c r="D782" s="4">
        <f>$A782*_xlfn.NUMBERVALUE('[1]Rate Sheet'!D$172)</f>
        <v>1257.4100000000001</v>
      </c>
      <c r="E782" s="4">
        <f>$A782*_xlfn.NUMBERVALUE('[1]Rate Sheet'!E$172)</f>
        <v>2116.5099999999998</v>
      </c>
      <c r="F782" s="4">
        <f>$A782*_xlfn.NUMBERVALUE('[1]Rate Sheet'!F$172)</f>
        <v>4233.0199999999995</v>
      </c>
      <c r="G782" s="4">
        <f>$A782*_xlfn.NUMBERVALUE('[1]Rate Sheet'!G$172)</f>
        <v>2163.37</v>
      </c>
      <c r="H782" s="4">
        <f>$A782*_xlfn.NUMBERVALUE('[1]Rate Sheet'!H$172)</f>
        <v>2163.37</v>
      </c>
      <c r="I782" s="4">
        <f>$A782*_xlfn.NUMBERVALUE('[1]Rate Sheet'!I$172)</f>
        <v>2522.63</v>
      </c>
      <c r="J782" s="4">
        <f>$A782*_xlfn.NUMBERVALUE('[1]Rate Sheet'!J$172)</f>
        <v>1936.8799999999999</v>
      </c>
      <c r="K782" s="4">
        <f>$A782*_xlfn.NUMBERVALUE('[1]Rate Sheet'!K$172)</f>
        <v>3280.2000000000003</v>
      </c>
      <c r="L782" s="4">
        <f>$A782*_xlfn.NUMBERVALUE('[1]Rate Sheet'!L$172)</f>
        <v>3006.85</v>
      </c>
      <c r="M782" s="4">
        <f>$A782*_xlfn.NUMBERVALUE('[1]Rate Sheet'!M$172)</f>
        <v>3655.08</v>
      </c>
      <c r="N782" s="4">
        <f>$A782*_xlfn.NUMBERVALUE('[1]Rate Sheet'!N$172)</f>
        <v>4545.42</v>
      </c>
      <c r="O782" s="4">
        <f>$A782*_xlfn.NUMBERVALUE('[1]Rate Sheet'!O$172)</f>
        <v>2616.35</v>
      </c>
      <c r="P782" s="4">
        <f>$A782*_xlfn.NUMBERVALUE('[1]Rate Sheet'!P$172)</f>
        <v>2959.9900000000002</v>
      </c>
    </row>
    <row r="783" spans="1:16" x14ac:dyDescent="0.3">
      <c r="A783" s="2">
        <v>782</v>
      </c>
      <c r="B783" s="4">
        <f>$A783*_xlfn.NUMBERVALUE('[1]Rate Sheet'!B$172)</f>
        <v>1157.3599999999999</v>
      </c>
      <c r="C783" s="4">
        <f>$A783*_xlfn.NUMBERVALUE('[1]Rate Sheet'!C$172)</f>
        <v>1212.1000000000001</v>
      </c>
      <c r="D783" s="4">
        <f>$A783*_xlfn.NUMBERVALUE('[1]Rate Sheet'!D$172)</f>
        <v>1259.02</v>
      </c>
      <c r="E783" s="4">
        <f>$A783*_xlfn.NUMBERVALUE('[1]Rate Sheet'!E$172)</f>
        <v>2119.2199999999998</v>
      </c>
      <c r="F783" s="4">
        <f>$A783*_xlfn.NUMBERVALUE('[1]Rate Sheet'!F$172)</f>
        <v>4238.4399999999996</v>
      </c>
      <c r="G783" s="4">
        <f>$A783*_xlfn.NUMBERVALUE('[1]Rate Sheet'!G$172)</f>
        <v>2166.14</v>
      </c>
      <c r="H783" s="4">
        <f>$A783*_xlfn.NUMBERVALUE('[1]Rate Sheet'!H$172)</f>
        <v>2166.14</v>
      </c>
      <c r="I783" s="4">
        <f>$A783*_xlfn.NUMBERVALUE('[1]Rate Sheet'!I$172)</f>
        <v>2525.86</v>
      </c>
      <c r="J783" s="4">
        <f>$A783*_xlfn.NUMBERVALUE('[1]Rate Sheet'!J$172)</f>
        <v>1939.36</v>
      </c>
      <c r="K783" s="4">
        <f>$A783*_xlfn.NUMBERVALUE('[1]Rate Sheet'!K$172)</f>
        <v>3284.4</v>
      </c>
      <c r="L783" s="4">
        <f>$A783*_xlfn.NUMBERVALUE('[1]Rate Sheet'!L$172)</f>
        <v>3010.7000000000003</v>
      </c>
      <c r="M783" s="4">
        <f>$A783*_xlfn.NUMBERVALUE('[1]Rate Sheet'!M$172)</f>
        <v>3659.7599999999998</v>
      </c>
      <c r="N783" s="4">
        <f>$A783*_xlfn.NUMBERVALUE('[1]Rate Sheet'!N$172)</f>
        <v>4551.24</v>
      </c>
      <c r="O783" s="4">
        <f>$A783*_xlfn.NUMBERVALUE('[1]Rate Sheet'!O$172)</f>
        <v>2619.7000000000003</v>
      </c>
      <c r="P783" s="4">
        <f>$A783*_xlfn.NUMBERVALUE('[1]Rate Sheet'!P$172)</f>
        <v>2963.78</v>
      </c>
    </row>
    <row r="784" spans="1:16" x14ac:dyDescent="0.3">
      <c r="A784" s="2">
        <v>783</v>
      </c>
      <c r="B784" s="4">
        <f>$A784*_xlfn.NUMBERVALUE('[1]Rate Sheet'!B$172)</f>
        <v>1158.8399999999999</v>
      </c>
      <c r="C784" s="4">
        <f>$A784*_xlfn.NUMBERVALUE('[1]Rate Sheet'!C$172)</f>
        <v>1213.6500000000001</v>
      </c>
      <c r="D784" s="4">
        <f>$A784*_xlfn.NUMBERVALUE('[1]Rate Sheet'!D$172)</f>
        <v>1260.6300000000001</v>
      </c>
      <c r="E784" s="4">
        <f>$A784*_xlfn.NUMBERVALUE('[1]Rate Sheet'!E$172)</f>
        <v>2121.9299999999998</v>
      </c>
      <c r="F784" s="4">
        <f>$A784*_xlfn.NUMBERVALUE('[1]Rate Sheet'!F$172)</f>
        <v>4243.8599999999997</v>
      </c>
      <c r="G784" s="4">
        <f>$A784*_xlfn.NUMBERVALUE('[1]Rate Sheet'!G$172)</f>
        <v>2168.91</v>
      </c>
      <c r="H784" s="4">
        <f>$A784*_xlfn.NUMBERVALUE('[1]Rate Sheet'!H$172)</f>
        <v>2168.91</v>
      </c>
      <c r="I784" s="4">
        <f>$A784*_xlfn.NUMBERVALUE('[1]Rate Sheet'!I$172)</f>
        <v>2529.09</v>
      </c>
      <c r="J784" s="4">
        <f>$A784*_xlfn.NUMBERVALUE('[1]Rate Sheet'!J$172)</f>
        <v>1941.84</v>
      </c>
      <c r="K784" s="4">
        <f>$A784*_xlfn.NUMBERVALUE('[1]Rate Sheet'!K$172)</f>
        <v>3288.6000000000004</v>
      </c>
      <c r="L784" s="4">
        <f>$A784*_xlfn.NUMBERVALUE('[1]Rate Sheet'!L$172)</f>
        <v>3014.55</v>
      </c>
      <c r="M784" s="4">
        <f>$A784*_xlfn.NUMBERVALUE('[1]Rate Sheet'!M$172)</f>
        <v>3664.4399999999996</v>
      </c>
      <c r="N784" s="4">
        <f>$A784*_xlfn.NUMBERVALUE('[1]Rate Sheet'!N$172)</f>
        <v>4557.0600000000004</v>
      </c>
      <c r="O784" s="4">
        <f>$A784*_xlfn.NUMBERVALUE('[1]Rate Sheet'!O$172)</f>
        <v>2623.05</v>
      </c>
      <c r="P784" s="4">
        <f>$A784*_xlfn.NUMBERVALUE('[1]Rate Sheet'!P$172)</f>
        <v>2967.57</v>
      </c>
    </row>
    <row r="785" spans="1:16" x14ac:dyDescent="0.3">
      <c r="A785" s="2">
        <v>784</v>
      </c>
      <c r="B785" s="4">
        <f>$A785*_xlfn.NUMBERVALUE('[1]Rate Sheet'!B$172)</f>
        <v>1160.32</v>
      </c>
      <c r="C785" s="4">
        <f>$A785*_xlfn.NUMBERVALUE('[1]Rate Sheet'!C$172)</f>
        <v>1215.2</v>
      </c>
      <c r="D785" s="4">
        <f>$A785*_xlfn.NUMBERVALUE('[1]Rate Sheet'!D$172)</f>
        <v>1262.24</v>
      </c>
      <c r="E785" s="4">
        <f>$A785*_xlfn.NUMBERVALUE('[1]Rate Sheet'!E$172)</f>
        <v>2124.64</v>
      </c>
      <c r="F785" s="4">
        <f>$A785*_xlfn.NUMBERVALUE('[1]Rate Sheet'!F$172)</f>
        <v>4249.28</v>
      </c>
      <c r="G785" s="4">
        <f>$A785*_xlfn.NUMBERVALUE('[1]Rate Sheet'!G$172)</f>
        <v>2171.6799999999998</v>
      </c>
      <c r="H785" s="4">
        <f>$A785*_xlfn.NUMBERVALUE('[1]Rate Sheet'!H$172)</f>
        <v>2171.6799999999998</v>
      </c>
      <c r="I785" s="4">
        <f>$A785*_xlfn.NUMBERVALUE('[1]Rate Sheet'!I$172)</f>
        <v>2532.3200000000002</v>
      </c>
      <c r="J785" s="4">
        <f>$A785*_xlfn.NUMBERVALUE('[1]Rate Sheet'!J$172)</f>
        <v>1944.32</v>
      </c>
      <c r="K785" s="4">
        <f>$A785*_xlfn.NUMBERVALUE('[1]Rate Sheet'!K$172)</f>
        <v>3292.8</v>
      </c>
      <c r="L785" s="4">
        <f>$A785*_xlfn.NUMBERVALUE('[1]Rate Sheet'!L$172)</f>
        <v>3018.4</v>
      </c>
      <c r="M785" s="4">
        <f>$A785*_xlfn.NUMBERVALUE('[1]Rate Sheet'!M$172)</f>
        <v>3669.12</v>
      </c>
      <c r="N785" s="4">
        <f>$A785*_xlfn.NUMBERVALUE('[1]Rate Sheet'!N$172)</f>
        <v>4562.88</v>
      </c>
      <c r="O785" s="4">
        <f>$A785*_xlfn.NUMBERVALUE('[1]Rate Sheet'!O$172)</f>
        <v>2626.4</v>
      </c>
      <c r="P785" s="4">
        <f>$A785*_xlfn.NUMBERVALUE('[1]Rate Sheet'!P$172)</f>
        <v>2971.36</v>
      </c>
    </row>
    <row r="786" spans="1:16" x14ac:dyDescent="0.3">
      <c r="A786" s="2">
        <v>785</v>
      </c>
      <c r="B786" s="4">
        <f>$A786*_xlfn.NUMBERVALUE('[1]Rate Sheet'!B$172)</f>
        <v>1161.8</v>
      </c>
      <c r="C786" s="4">
        <f>$A786*_xlfn.NUMBERVALUE('[1]Rate Sheet'!C$172)</f>
        <v>1216.75</v>
      </c>
      <c r="D786" s="4">
        <f>$A786*_xlfn.NUMBERVALUE('[1]Rate Sheet'!D$172)</f>
        <v>1263.8500000000001</v>
      </c>
      <c r="E786" s="4">
        <f>$A786*_xlfn.NUMBERVALUE('[1]Rate Sheet'!E$172)</f>
        <v>2127.35</v>
      </c>
      <c r="F786" s="4">
        <f>$A786*_xlfn.NUMBERVALUE('[1]Rate Sheet'!F$172)</f>
        <v>4254.7</v>
      </c>
      <c r="G786" s="4">
        <f>$A786*_xlfn.NUMBERVALUE('[1]Rate Sheet'!G$172)</f>
        <v>2174.4499999999998</v>
      </c>
      <c r="H786" s="4">
        <f>$A786*_xlfn.NUMBERVALUE('[1]Rate Sheet'!H$172)</f>
        <v>2174.4499999999998</v>
      </c>
      <c r="I786" s="4">
        <f>$A786*_xlfn.NUMBERVALUE('[1]Rate Sheet'!I$172)</f>
        <v>2535.5500000000002</v>
      </c>
      <c r="J786" s="4">
        <f>$A786*_xlfn.NUMBERVALUE('[1]Rate Sheet'!J$172)</f>
        <v>1946.8</v>
      </c>
      <c r="K786" s="4">
        <f>$A786*_xlfn.NUMBERVALUE('[1]Rate Sheet'!K$172)</f>
        <v>3297</v>
      </c>
      <c r="L786" s="4">
        <f>$A786*_xlfn.NUMBERVALUE('[1]Rate Sheet'!L$172)</f>
        <v>3022.25</v>
      </c>
      <c r="M786" s="4">
        <f>$A786*_xlfn.NUMBERVALUE('[1]Rate Sheet'!M$172)</f>
        <v>3673.7999999999997</v>
      </c>
      <c r="N786" s="4">
        <f>$A786*_xlfn.NUMBERVALUE('[1]Rate Sheet'!N$172)</f>
        <v>4568.7</v>
      </c>
      <c r="O786" s="4">
        <f>$A786*_xlfn.NUMBERVALUE('[1]Rate Sheet'!O$172)</f>
        <v>2629.75</v>
      </c>
      <c r="P786" s="4">
        <f>$A786*_xlfn.NUMBERVALUE('[1]Rate Sheet'!P$172)</f>
        <v>2975.15</v>
      </c>
    </row>
    <row r="787" spans="1:16" x14ac:dyDescent="0.3">
      <c r="A787" s="2">
        <v>786</v>
      </c>
      <c r="B787" s="4">
        <f>$A787*_xlfn.NUMBERVALUE('[1]Rate Sheet'!B$172)</f>
        <v>1163.28</v>
      </c>
      <c r="C787" s="4">
        <f>$A787*_xlfn.NUMBERVALUE('[1]Rate Sheet'!C$172)</f>
        <v>1218.3</v>
      </c>
      <c r="D787" s="4">
        <f>$A787*_xlfn.NUMBERVALUE('[1]Rate Sheet'!D$172)</f>
        <v>1265.46</v>
      </c>
      <c r="E787" s="4">
        <f>$A787*_xlfn.NUMBERVALUE('[1]Rate Sheet'!E$172)</f>
        <v>2130.06</v>
      </c>
      <c r="F787" s="4">
        <f>$A787*_xlfn.NUMBERVALUE('[1]Rate Sheet'!F$172)</f>
        <v>4260.12</v>
      </c>
      <c r="G787" s="4">
        <f>$A787*_xlfn.NUMBERVALUE('[1]Rate Sheet'!G$172)</f>
        <v>2177.2199999999998</v>
      </c>
      <c r="H787" s="4">
        <f>$A787*_xlfn.NUMBERVALUE('[1]Rate Sheet'!H$172)</f>
        <v>2177.2199999999998</v>
      </c>
      <c r="I787" s="4">
        <f>$A787*_xlfn.NUMBERVALUE('[1]Rate Sheet'!I$172)</f>
        <v>2538.7800000000002</v>
      </c>
      <c r="J787" s="4">
        <f>$A787*_xlfn.NUMBERVALUE('[1]Rate Sheet'!J$172)</f>
        <v>1949.28</v>
      </c>
      <c r="K787" s="4">
        <f>$A787*_xlfn.NUMBERVALUE('[1]Rate Sheet'!K$172)</f>
        <v>3301.2000000000003</v>
      </c>
      <c r="L787" s="4">
        <f>$A787*_xlfn.NUMBERVALUE('[1]Rate Sheet'!L$172)</f>
        <v>3026.1</v>
      </c>
      <c r="M787" s="4">
        <f>$A787*_xlfn.NUMBERVALUE('[1]Rate Sheet'!M$172)</f>
        <v>3678.4799999999996</v>
      </c>
      <c r="N787" s="4">
        <f>$A787*_xlfn.NUMBERVALUE('[1]Rate Sheet'!N$172)</f>
        <v>4574.5200000000004</v>
      </c>
      <c r="O787" s="4">
        <f>$A787*_xlfn.NUMBERVALUE('[1]Rate Sheet'!O$172)</f>
        <v>2633.1</v>
      </c>
      <c r="P787" s="4">
        <f>$A787*_xlfn.NUMBERVALUE('[1]Rate Sheet'!P$172)</f>
        <v>2978.94</v>
      </c>
    </row>
    <row r="788" spans="1:16" x14ac:dyDescent="0.3">
      <c r="A788" s="2">
        <v>787</v>
      </c>
      <c r="B788" s="4">
        <f>$A788*_xlfn.NUMBERVALUE('[1]Rate Sheet'!B$172)</f>
        <v>1164.76</v>
      </c>
      <c r="C788" s="4">
        <f>$A788*_xlfn.NUMBERVALUE('[1]Rate Sheet'!C$172)</f>
        <v>1219.8500000000001</v>
      </c>
      <c r="D788" s="4">
        <f>$A788*_xlfn.NUMBERVALUE('[1]Rate Sheet'!D$172)</f>
        <v>1267.0700000000002</v>
      </c>
      <c r="E788" s="4">
        <f>$A788*_xlfn.NUMBERVALUE('[1]Rate Sheet'!E$172)</f>
        <v>2132.77</v>
      </c>
      <c r="F788" s="4">
        <f>$A788*_xlfn.NUMBERVALUE('[1]Rate Sheet'!F$172)</f>
        <v>4265.54</v>
      </c>
      <c r="G788" s="4">
        <f>$A788*_xlfn.NUMBERVALUE('[1]Rate Sheet'!G$172)</f>
        <v>2179.9900000000002</v>
      </c>
      <c r="H788" s="4">
        <f>$A788*_xlfn.NUMBERVALUE('[1]Rate Sheet'!H$172)</f>
        <v>2179.9900000000002</v>
      </c>
      <c r="I788" s="4">
        <f>$A788*_xlfn.NUMBERVALUE('[1]Rate Sheet'!I$172)</f>
        <v>2542.0099999999998</v>
      </c>
      <c r="J788" s="4">
        <f>$A788*_xlfn.NUMBERVALUE('[1]Rate Sheet'!J$172)</f>
        <v>1951.76</v>
      </c>
      <c r="K788" s="4">
        <f>$A788*_xlfn.NUMBERVALUE('[1]Rate Sheet'!K$172)</f>
        <v>3305.4</v>
      </c>
      <c r="L788" s="4">
        <f>$A788*_xlfn.NUMBERVALUE('[1]Rate Sheet'!L$172)</f>
        <v>3029.9500000000003</v>
      </c>
      <c r="M788" s="4">
        <f>$A788*_xlfn.NUMBERVALUE('[1]Rate Sheet'!M$172)</f>
        <v>3683.16</v>
      </c>
      <c r="N788" s="4">
        <f>$A788*_xlfn.NUMBERVALUE('[1]Rate Sheet'!N$172)</f>
        <v>4580.34</v>
      </c>
      <c r="O788" s="4">
        <f>$A788*_xlfn.NUMBERVALUE('[1]Rate Sheet'!O$172)</f>
        <v>2636.4500000000003</v>
      </c>
      <c r="P788" s="4">
        <f>$A788*_xlfn.NUMBERVALUE('[1]Rate Sheet'!P$172)</f>
        <v>2982.73</v>
      </c>
    </row>
    <row r="789" spans="1:16" x14ac:dyDescent="0.3">
      <c r="A789" s="2">
        <v>788</v>
      </c>
      <c r="B789" s="4">
        <f>$A789*_xlfn.NUMBERVALUE('[1]Rate Sheet'!B$172)</f>
        <v>1166.24</v>
      </c>
      <c r="C789" s="4">
        <f>$A789*_xlfn.NUMBERVALUE('[1]Rate Sheet'!C$172)</f>
        <v>1221.4000000000001</v>
      </c>
      <c r="D789" s="4">
        <f>$A789*_xlfn.NUMBERVALUE('[1]Rate Sheet'!D$172)</f>
        <v>1268.68</v>
      </c>
      <c r="E789" s="4">
        <f>$A789*_xlfn.NUMBERVALUE('[1]Rate Sheet'!E$172)</f>
        <v>2135.48</v>
      </c>
      <c r="F789" s="4">
        <f>$A789*_xlfn.NUMBERVALUE('[1]Rate Sheet'!F$172)</f>
        <v>4270.96</v>
      </c>
      <c r="G789" s="4">
        <f>$A789*_xlfn.NUMBERVALUE('[1]Rate Sheet'!G$172)</f>
        <v>2182.7600000000002</v>
      </c>
      <c r="H789" s="4">
        <f>$A789*_xlfn.NUMBERVALUE('[1]Rate Sheet'!H$172)</f>
        <v>2182.7600000000002</v>
      </c>
      <c r="I789" s="4">
        <f>$A789*_xlfn.NUMBERVALUE('[1]Rate Sheet'!I$172)</f>
        <v>2545.2399999999998</v>
      </c>
      <c r="J789" s="4">
        <f>$A789*_xlfn.NUMBERVALUE('[1]Rate Sheet'!J$172)</f>
        <v>1954.24</v>
      </c>
      <c r="K789" s="4">
        <f>$A789*_xlfn.NUMBERVALUE('[1]Rate Sheet'!K$172)</f>
        <v>3309.6000000000004</v>
      </c>
      <c r="L789" s="4">
        <f>$A789*_xlfn.NUMBERVALUE('[1]Rate Sheet'!L$172)</f>
        <v>3033.8</v>
      </c>
      <c r="M789" s="4">
        <f>$A789*_xlfn.NUMBERVALUE('[1]Rate Sheet'!M$172)</f>
        <v>3687.8399999999997</v>
      </c>
      <c r="N789" s="4">
        <f>$A789*_xlfn.NUMBERVALUE('[1]Rate Sheet'!N$172)</f>
        <v>4586.16</v>
      </c>
      <c r="O789" s="4">
        <f>$A789*_xlfn.NUMBERVALUE('[1]Rate Sheet'!O$172)</f>
        <v>2639.8</v>
      </c>
      <c r="P789" s="4">
        <f>$A789*_xlfn.NUMBERVALUE('[1]Rate Sheet'!P$172)</f>
        <v>2986.52</v>
      </c>
    </row>
    <row r="790" spans="1:16" x14ac:dyDescent="0.3">
      <c r="A790" s="2">
        <v>789</v>
      </c>
      <c r="B790" s="4">
        <f>$A790*_xlfn.NUMBERVALUE('[1]Rate Sheet'!B$172)</f>
        <v>1167.72</v>
      </c>
      <c r="C790" s="4">
        <f>$A790*_xlfn.NUMBERVALUE('[1]Rate Sheet'!C$172)</f>
        <v>1222.95</v>
      </c>
      <c r="D790" s="4">
        <f>$A790*_xlfn.NUMBERVALUE('[1]Rate Sheet'!D$172)</f>
        <v>1270.29</v>
      </c>
      <c r="E790" s="4">
        <f>$A790*_xlfn.NUMBERVALUE('[1]Rate Sheet'!E$172)</f>
        <v>2138.19</v>
      </c>
      <c r="F790" s="4">
        <f>$A790*_xlfn.NUMBERVALUE('[1]Rate Sheet'!F$172)</f>
        <v>4276.38</v>
      </c>
      <c r="G790" s="4">
        <f>$A790*_xlfn.NUMBERVALUE('[1]Rate Sheet'!G$172)</f>
        <v>2185.5300000000002</v>
      </c>
      <c r="H790" s="4">
        <f>$A790*_xlfn.NUMBERVALUE('[1]Rate Sheet'!H$172)</f>
        <v>2185.5300000000002</v>
      </c>
      <c r="I790" s="4">
        <f>$A790*_xlfn.NUMBERVALUE('[1]Rate Sheet'!I$172)</f>
        <v>2548.4699999999998</v>
      </c>
      <c r="J790" s="4">
        <f>$A790*_xlfn.NUMBERVALUE('[1]Rate Sheet'!J$172)</f>
        <v>1956.72</v>
      </c>
      <c r="K790" s="4">
        <f>$A790*_xlfn.NUMBERVALUE('[1]Rate Sheet'!K$172)</f>
        <v>3313.8</v>
      </c>
      <c r="L790" s="4">
        <f>$A790*_xlfn.NUMBERVALUE('[1]Rate Sheet'!L$172)</f>
        <v>3037.65</v>
      </c>
      <c r="M790" s="4">
        <f>$A790*_xlfn.NUMBERVALUE('[1]Rate Sheet'!M$172)</f>
        <v>3692.52</v>
      </c>
      <c r="N790" s="4">
        <f>$A790*_xlfn.NUMBERVALUE('[1]Rate Sheet'!N$172)</f>
        <v>4591.9800000000005</v>
      </c>
      <c r="O790" s="4">
        <f>$A790*_xlfn.NUMBERVALUE('[1]Rate Sheet'!O$172)</f>
        <v>2643.15</v>
      </c>
      <c r="P790" s="4">
        <f>$A790*_xlfn.NUMBERVALUE('[1]Rate Sheet'!P$172)</f>
        <v>2990.31</v>
      </c>
    </row>
    <row r="791" spans="1:16" x14ac:dyDescent="0.3">
      <c r="A791" s="2">
        <v>790</v>
      </c>
      <c r="B791" s="4">
        <f>$A791*_xlfn.NUMBERVALUE('[1]Rate Sheet'!B$172)</f>
        <v>1169.2</v>
      </c>
      <c r="C791" s="4">
        <f>$A791*_xlfn.NUMBERVALUE('[1]Rate Sheet'!C$172)</f>
        <v>1224.5</v>
      </c>
      <c r="D791" s="4">
        <f>$A791*_xlfn.NUMBERVALUE('[1]Rate Sheet'!D$172)</f>
        <v>1271.9000000000001</v>
      </c>
      <c r="E791" s="4">
        <f>$A791*_xlfn.NUMBERVALUE('[1]Rate Sheet'!E$172)</f>
        <v>2140.9</v>
      </c>
      <c r="F791" s="4">
        <f>$A791*_xlfn.NUMBERVALUE('[1]Rate Sheet'!F$172)</f>
        <v>4281.8</v>
      </c>
      <c r="G791" s="4">
        <f>$A791*_xlfn.NUMBERVALUE('[1]Rate Sheet'!G$172)</f>
        <v>2188.3000000000002</v>
      </c>
      <c r="H791" s="4">
        <f>$A791*_xlfn.NUMBERVALUE('[1]Rate Sheet'!H$172)</f>
        <v>2188.3000000000002</v>
      </c>
      <c r="I791" s="4">
        <f>$A791*_xlfn.NUMBERVALUE('[1]Rate Sheet'!I$172)</f>
        <v>2551.6999999999998</v>
      </c>
      <c r="J791" s="4">
        <f>$A791*_xlfn.NUMBERVALUE('[1]Rate Sheet'!J$172)</f>
        <v>1959.2</v>
      </c>
      <c r="K791" s="4">
        <f>$A791*_xlfn.NUMBERVALUE('[1]Rate Sheet'!K$172)</f>
        <v>3318</v>
      </c>
      <c r="L791" s="4">
        <f>$A791*_xlfn.NUMBERVALUE('[1]Rate Sheet'!L$172)</f>
        <v>3041.5</v>
      </c>
      <c r="M791" s="4">
        <f>$A791*_xlfn.NUMBERVALUE('[1]Rate Sheet'!M$172)</f>
        <v>3697.2</v>
      </c>
      <c r="N791" s="4">
        <f>$A791*_xlfn.NUMBERVALUE('[1]Rate Sheet'!N$172)</f>
        <v>4597.8</v>
      </c>
      <c r="O791" s="4">
        <f>$A791*_xlfn.NUMBERVALUE('[1]Rate Sheet'!O$172)</f>
        <v>2646.5</v>
      </c>
      <c r="P791" s="4">
        <f>$A791*_xlfn.NUMBERVALUE('[1]Rate Sheet'!P$172)</f>
        <v>2994.1</v>
      </c>
    </row>
    <row r="792" spans="1:16" x14ac:dyDescent="0.3">
      <c r="A792" s="2">
        <v>791</v>
      </c>
      <c r="B792" s="4">
        <f>$A792*_xlfn.NUMBERVALUE('[1]Rate Sheet'!B$172)</f>
        <v>1170.68</v>
      </c>
      <c r="C792" s="4">
        <f>$A792*_xlfn.NUMBERVALUE('[1]Rate Sheet'!C$172)</f>
        <v>1226.05</v>
      </c>
      <c r="D792" s="4">
        <f>$A792*_xlfn.NUMBERVALUE('[1]Rate Sheet'!D$172)</f>
        <v>1273.51</v>
      </c>
      <c r="E792" s="4">
        <f>$A792*_xlfn.NUMBERVALUE('[1]Rate Sheet'!E$172)</f>
        <v>2143.61</v>
      </c>
      <c r="F792" s="4">
        <f>$A792*_xlfn.NUMBERVALUE('[1]Rate Sheet'!F$172)</f>
        <v>4287.22</v>
      </c>
      <c r="G792" s="4">
        <f>$A792*_xlfn.NUMBERVALUE('[1]Rate Sheet'!G$172)</f>
        <v>2191.0700000000002</v>
      </c>
      <c r="H792" s="4">
        <f>$A792*_xlfn.NUMBERVALUE('[1]Rate Sheet'!H$172)</f>
        <v>2191.0700000000002</v>
      </c>
      <c r="I792" s="4">
        <f>$A792*_xlfn.NUMBERVALUE('[1]Rate Sheet'!I$172)</f>
        <v>2554.9299999999998</v>
      </c>
      <c r="J792" s="4">
        <f>$A792*_xlfn.NUMBERVALUE('[1]Rate Sheet'!J$172)</f>
        <v>1961.68</v>
      </c>
      <c r="K792" s="4">
        <f>$A792*_xlfn.NUMBERVALUE('[1]Rate Sheet'!K$172)</f>
        <v>3322.2000000000003</v>
      </c>
      <c r="L792" s="4">
        <f>$A792*_xlfn.NUMBERVALUE('[1]Rate Sheet'!L$172)</f>
        <v>3045.35</v>
      </c>
      <c r="M792" s="4">
        <f>$A792*_xlfn.NUMBERVALUE('[1]Rate Sheet'!M$172)</f>
        <v>3701.8799999999997</v>
      </c>
      <c r="N792" s="4">
        <f>$A792*_xlfn.NUMBERVALUE('[1]Rate Sheet'!N$172)</f>
        <v>4603.62</v>
      </c>
      <c r="O792" s="4">
        <f>$A792*_xlfn.NUMBERVALUE('[1]Rate Sheet'!O$172)</f>
        <v>2649.85</v>
      </c>
      <c r="P792" s="4">
        <f>$A792*_xlfn.NUMBERVALUE('[1]Rate Sheet'!P$172)</f>
        <v>2997.89</v>
      </c>
    </row>
    <row r="793" spans="1:16" x14ac:dyDescent="0.3">
      <c r="A793" s="2">
        <v>792</v>
      </c>
      <c r="B793" s="4">
        <f>$A793*_xlfn.NUMBERVALUE('[1]Rate Sheet'!B$172)</f>
        <v>1172.1600000000001</v>
      </c>
      <c r="C793" s="4">
        <f>$A793*_xlfn.NUMBERVALUE('[1]Rate Sheet'!C$172)</f>
        <v>1227.6000000000001</v>
      </c>
      <c r="D793" s="4">
        <f>$A793*_xlfn.NUMBERVALUE('[1]Rate Sheet'!D$172)</f>
        <v>1275.1200000000001</v>
      </c>
      <c r="E793" s="4">
        <f>$A793*_xlfn.NUMBERVALUE('[1]Rate Sheet'!E$172)</f>
        <v>2146.3200000000002</v>
      </c>
      <c r="F793" s="4">
        <f>$A793*_xlfn.NUMBERVALUE('[1]Rate Sheet'!F$172)</f>
        <v>4292.6400000000003</v>
      </c>
      <c r="G793" s="4">
        <f>$A793*_xlfn.NUMBERVALUE('[1]Rate Sheet'!G$172)</f>
        <v>2193.84</v>
      </c>
      <c r="H793" s="4">
        <f>$A793*_xlfn.NUMBERVALUE('[1]Rate Sheet'!H$172)</f>
        <v>2193.84</v>
      </c>
      <c r="I793" s="4">
        <f>$A793*_xlfn.NUMBERVALUE('[1]Rate Sheet'!I$172)</f>
        <v>2558.16</v>
      </c>
      <c r="J793" s="4">
        <f>$A793*_xlfn.NUMBERVALUE('[1]Rate Sheet'!J$172)</f>
        <v>1964.16</v>
      </c>
      <c r="K793" s="4">
        <f>$A793*_xlfn.NUMBERVALUE('[1]Rate Sheet'!K$172)</f>
        <v>3326.4</v>
      </c>
      <c r="L793" s="4">
        <f>$A793*_xlfn.NUMBERVALUE('[1]Rate Sheet'!L$172)</f>
        <v>3049.2000000000003</v>
      </c>
      <c r="M793" s="4">
        <f>$A793*_xlfn.NUMBERVALUE('[1]Rate Sheet'!M$172)</f>
        <v>3706.56</v>
      </c>
      <c r="N793" s="4">
        <f>$A793*_xlfn.NUMBERVALUE('[1]Rate Sheet'!N$172)</f>
        <v>4609.4400000000005</v>
      </c>
      <c r="O793" s="4">
        <f>$A793*_xlfn.NUMBERVALUE('[1]Rate Sheet'!O$172)</f>
        <v>2653.2000000000003</v>
      </c>
      <c r="P793" s="4">
        <f>$A793*_xlfn.NUMBERVALUE('[1]Rate Sheet'!P$172)</f>
        <v>3001.68</v>
      </c>
    </row>
    <row r="794" spans="1:16" x14ac:dyDescent="0.3">
      <c r="A794" s="2">
        <v>793</v>
      </c>
      <c r="B794" s="4">
        <f>$A794*_xlfn.NUMBERVALUE('[1]Rate Sheet'!B$172)</f>
        <v>1173.6399999999999</v>
      </c>
      <c r="C794" s="4">
        <f>$A794*_xlfn.NUMBERVALUE('[1]Rate Sheet'!C$172)</f>
        <v>1229.1500000000001</v>
      </c>
      <c r="D794" s="4">
        <f>$A794*_xlfn.NUMBERVALUE('[1]Rate Sheet'!D$172)</f>
        <v>1276.73</v>
      </c>
      <c r="E794" s="4">
        <f>$A794*_xlfn.NUMBERVALUE('[1]Rate Sheet'!E$172)</f>
        <v>2149.0299999999997</v>
      </c>
      <c r="F794" s="4">
        <f>$A794*_xlfn.NUMBERVALUE('[1]Rate Sheet'!F$172)</f>
        <v>4298.0599999999995</v>
      </c>
      <c r="G794" s="4">
        <f>$A794*_xlfn.NUMBERVALUE('[1]Rate Sheet'!G$172)</f>
        <v>2196.61</v>
      </c>
      <c r="H794" s="4">
        <f>$A794*_xlfn.NUMBERVALUE('[1]Rate Sheet'!H$172)</f>
        <v>2196.61</v>
      </c>
      <c r="I794" s="4">
        <f>$A794*_xlfn.NUMBERVALUE('[1]Rate Sheet'!I$172)</f>
        <v>2561.39</v>
      </c>
      <c r="J794" s="4">
        <f>$A794*_xlfn.NUMBERVALUE('[1]Rate Sheet'!J$172)</f>
        <v>1966.6399999999999</v>
      </c>
      <c r="K794" s="4">
        <f>$A794*_xlfn.NUMBERVALUE('[1]Rate Sheet'!K$172)</f>
        <v>3330.6000000000004</v>
      </c>
      <c r="L794" s="4">
        <f>$A794*_xlfn.NUMBERVALUE('[1]Rate Sheet'!L$172)</f>
        <v>3053.05</v>
      </c>
      <c r="M794" s="4">
        <f>$A794*_xlfn.NUMBERVALUE('[1]Rate Sheet'!M$172)</f>
        <v>3711.24</v>
      </c>
      <c r="N794" s="4">
        <f>$A794*_xlfn.NUMBERVALUE('[1]Rate Sheet'!N$172)</f>
        <v>4615.26</v>
      </c>
      <c r="O794" s="4">
        <f>$A794*_xlfn.NUMBERVALUE('[1]Rate Sheet'!O$172)</f>
        <v>2656.55</v>
      </c>
      <c r="P794" s="4">
        <f>$A794*_xlfn.NUMBERVALUE('[1]Rate Sheet'!P$172)</f>
        <v>3005.4700000000003</v>
      </c>
    </row>
    <row r="795" spans="1:16" x14ac:dyDescent="0.3">
      <c r="A795" s="2">
        <v>794</v>
      </c>
      <c r="B795" s="4">
        <f>$A795*_xlfn.NUMBERVALUE('[1]Rate Sheet'!B$172)</f>
        <v>1175.1199999999999</v>
      </c>
      <c r="C795" s="4">
        <f>$A795*_xlfn.NUMBERVALUE('[1]Rate Sheet'!C$172)</f>
        <v>1230.7</v>
      </c>
      <c r="D795" s="4">
        <f>$A795*_xlfn.NUMBERVALUE('[1]Rate Sheet'!D$172)</f>
        <v>1278.3400000000001</v>
      </c>
      <c r="E795" s="4">
        <f>$A795*_xlfn.NUMBERVALUE('[1]Rate Sheet'!E$172)</f>
        <v>2151.7399999999998</v>
      </c>
      <c r="F795" s="4">
        <f>$A795*_xlfn.NUMBERVALUE('[1]Rate Sheet'!F$172)</f>
        <v>4303.4799999999996</v>
      </c>
      <c r="G795" s="4">
        <f>$A795*_xlfn.NUMBERVALUE('[1]Rate Sheet'!G$172)</f>
        <v>2199.38</v>
      </c>
      <c r="H795" s="4">
        <f>$A795*_xlfn.NUMBERVALUE('[1]Rate Sheet'!H$172)</f>
        <v>2199.38</v>
      </c>
      <c r="I795" s="4">
        <f>$A795*_xlfn.NUMBERVALUE('[1]Rate Sheet'!I$172)</f>
        <v>2564.62</v>
      </c>
      <c r="J795" s="4">
        <f>$A795*_xlfn.NUMBERVALUE('[1]Rate Sheet'!J$172)</f>
        <v>1969.12</v>
      </c>
      <c r="K795" s="4">
        <f>$A795*_xlfn.NUMBERVALUE('[1]Rate Sheet'!K$172)</f>
        <v>3334.8</v>
      </c>
      <c r="L795" s="4">
        <f>$A795*_xlfn.NUMBERVALUE('[1]Rate Sheet'!L$172)</f>
        <v>3056.9</v>
      </c>
      <c r="M795" s="4">
        <f>$A795*_xlfn.NUMBERVALUE('[1]Rate Sheet'!M$172)</f>
        <v>3715.9199999999996</v>
      </c>
      <c r="N795" s="4">
        <f>$A795*_xlfn.NUMBERVALUE('[1]Rate Sheet'!N$172)</f>
        <v>4621.08</v>
      </c>
      <c r="O795" s="4">
        <f>$A795*_xlfn.NUMBERVALUE('[1]Rate Sheet'!O$172)</f>
        <v>2659.9</v>
      </c>
      <c r="P795" s="4">
        <f>$A795*_xlfn.NUMBERVALUE('[1]Rate Sheet'!P$172)</f>
        <v>3009.26</v>
      </c>
    </row>
    <row r="796" spans="1:16" x14ac:dyDescent="0.3">
      <c r="A796" s="2">
        <v>795</v>
      </c>
      <c r="B796" s="4">
        <f>$A796*_xlfn.NUMBERVALUE('[1]Rate Sheet'!B$172)</f>
        <v>1176.5999999999999</v>
      </c>
      <c r="C796" s="4">
        <f>$A796*_xlfn.NUMBERVALUE('[1]Rate Sheet'!C$172)</f>
        <v>1232.25</v>
      </c>
      <c r="D796" s="4">
        <f>$A796*_xlfn.NUMBERVALUE('[1]Rate Sheet'!D$172)</f>
        <v>1279.95</v>
      </c>
      <c r="E796" s="4">
        <f>$A796*_xlfn.NUMBERVALUE('[1]Rate Sheet'!E$172)</f>
        <v>2154.4499999999998</v>
      </c>
      <c r="F796" s="4">
        <f>$A796*_xlfn.NUMBERVALUE('[1]Rate Sheet'!F$172)</f>
        <v>4308.8999999999996</v>
      </c>
      <c r="G796" s="4">
        <f>$A796*_xlfn.NUMBERVALUE('[1]Rate Sheet'!G$172)</f>
        <v>2202.15</v>
      </c>
      <c r="H796" s="4">
        <f>$A796*_xlfn.NUMBERVALUE('[1]Rate Sheet'!H$172)</f>
        <v>2202.15</v>
      </c>
      <c r="I796" s="4">
        <f>$A796*_xlfn.NUMBERVALUE('[1]Rate Sheet'!I$172)</f>
        <v>2567.85</v>
      </c>
      <c r="J796" s="4">
        <f>$A796*_xlfn.NUMBERVALUE('[1]Rate Sheet'!J$172)</f>
        <v>1971.6</v>
      </c>
      <c r="K796" s="4">
        <f>$A796*_xlfn.NUMBERVALUE('[1]Rate Sheet'!K$172)</f>
        <v>3339</v>
      </c>
      <c r="L796" s="4">
        <f>$A796*_xlfn.NUMBERVALUE('[1]Rate Sheet'!L$172)</f>
        <v>3060.75</v>
      </c>
      <c r="M796" s="4">
        <f>$A796*_xlfn.NUMBERVALUE('[1]Rate Sheet'!M$172)</f>
        <v>3720.6</v>
      </c>
      <c r="N796" s="4">
        <f>$A796*_xlfn.NUMBERVALUE('[1]Rate Sheet'!N$172)</f>
        <v>4626.9000000000005</v>
      </c>
      <c r="O796" s="4">
        <f>$A796*_xlfn.NUMBERVALUE('[1]Rate Sheet'!O$172)</f>
        <v>2663.25</v>
      </c>
      <c r="P796" s="4">
        <f>$A796*_xlfn.NUMBERVALUE('[1]Rate Sheet'!P$172)</f>
        <v>3013.05</v>
      </c>
    </row>
    <row r="797" spans="1:16" x14ac:dyDescent="0.3">
      <c r="A797" s="2">
        <v>796</v>
      </c>
      <c r="B797" s="4">
        <f>$A797*_xlfn.NUMBERVALUE('[1]Rate Sheet'!B$172)</f>
        <v>1178.08</v>
      </c>
      <c r="C797" s="4">
        <f>$A797*_xlfn.NUMBERVALUE('[1]Rate Sheet'!C$172)</f>
        <v>1233.8</v>
      </c>
      <c r="D797" s="4">
        <f>$A797*_xlfn.NUMBERVALUE('[1]Rate Sheet'!D$172)</f>
        <v>1281.5600000000002</v>
      </c>
      <c r="E797" s="4">
        <f>$A797*_xlfn.NUMBERVALUE('[1]Rate Sheet'!E$172)</f>
        <v>2157.16</v>
      </c>
      <c r="F797" s="4">
        <f>$A797*_xlfn.NUMBERVALUE('[1]Rate Sheet'!F$172)</f>
        <v>4314.32</v>
      </c>
      <c r="G797" s="4">
        <f>$A797*_xlfn.NUMBERVALUE('[1]Rate Sheet'!G$172)</f>
        <v>2204.92</v>
      </c>
      <c r="H797" s="4">
        <f>$A797*_xlfn.NUMBERVALUE('[1]Rate Sheet'!H$172)</f>
        <v>2204.92</v>
      </c>
      <c r="I797" s="4">
        <f>$A797*_xlfn.NUMBERVALUE('[1]Rate Sheet'!I$172)</f>
        <v>2571.08</v>
      </c>
      <c r="J797" s="4">
        <f>$A797*_xlfn.NUMBERVALUE('[1]Rate Sheet'!J$172)</f>
        <v>1974.08</v>
      </c>
      <c r="K797" s="4">
        <f>$A797*_xlfn.NUMBERVALUE('[1]Rate Sheet'!K$172)</f>
        <v>3343.2000000000003</v>
      </c>
      <c r="L797" s="4">
        <f>$A797*_xlfn.NUMBERVALUE('[1]Rate Sheet'!L$172)</f>
        <v>3064.6</v>
      </c>
      <c r="M797" s="4">
        <f>$A797*_xlfn.NUMBERVALUE('[1]Rate Sheet'!M$172)</f>
        <v>3725.2799999999997</v>
      </c>
      <c r="N797" s="4">
        <f>$A797*_xlfn.NUMBERVALUE('[1]Rate Sheet'!N$172)</f>
        <v>4632.72</v>
      </c>
      <c r="O797" s="4">
        <f>$A797*_xlfn.NUMBERVALUE('[1]Rate Sheet'!O$172)</f>
        <v>2666.6</v>
      </c>
      <c r="P797" s="4">
        <f>$A797*_xlfn.NUMBERVALUE('[1]Rate Sheet'!P$172)</f>
        <v>3016.84</v>
      </c>
    </row>
    <row r="798" spans="1:16" x14ac:dyDescent="0.3">
      <c r="A798" s="2">
        <v>797</v>
      </c>
      <c r="B798" s="4">
        <f>$A798*_xlfn.NUMBERVALUE('[1]Rate Sheet'!B$172)</f>
        <v>1179.56</v>
      </c>
      <c r="C798" s="4">
        <f>$A798*_xlfn.NUMBERVALUE('[1]Rate Sheet'!C$172)</f>
        <v>1235.3500000000001</v>
      </c>
      <c r="D798" s="4">
        <f>$A798*_xlfn.NUMBERVALUE('[1]Rate Sheet'!D$172)</f>
        <v>1283.17</v>
      </c>
      <c r="E798" s="4">
        <f>$A798*_xlfn.NUMBERVALUE('[1]Rate Sheet'!E$172)</f>
        <v>2159.87</v>
      </c>
      <c r="F798" s="4">
        <f>$A798*_xlfn.NUMBERVALUE('[1]Rate Sheet'!F$172)</f>
        <v>4319.74</v>
      </c>
      <c r="G798" s="4">
        <f>$A798*_xlfn.NUMBERVALUE('[1]Rate Sheet'!G$172)</f>
        <v>2207.69</v>
      </c>
      <c r="H798" s="4">
        <f>$A798*_xlfn.NUMBERVALUE('[1]Rate Sheet'!H$172)</f>
        <v>2207.69</v>
      </c>
      <c r="I798" s="4">
        <f>$A798*_xlfn.NUMBERVALUE('[1]Rate Sheet'!I$172)</f>
        <v>2574.31</v>
      </c>
      <c r="J798" s="4">
        <f>$A798*_xlfn.NUMBERVALUE('[1]Rate Sheet'!J$172)</f>
        <v>1976.56</v>
      </c>
      <c r="K798" s="4">
        <f>$A798*_xlfn.NUMBERVALUE('[1]Rate Sheet'!K$172)</f>
        <v>3347.4</v>
      </c>
      <c r="L798" s="4">
        <f>$A798*_xlfn.NUMBERVALUE('[1]Rate Sheet'!L$172)</f>
        <v>3068.4500000000003</v>
      </c>
      <c r="M798" s="4">
        <f>$A798*_xlfn.NUMBERVALUE('[1]Rate Sheet'!M$172)</f>
        <v>3729.9599999999996</v>
      </c>
      <c r="N798" s="4">
        <f>$A798*_xlfn.NUMBERVALUE('[1]Rate Sheet'!N$172)</f>
        <v>4638.54</v>
      </c>
      <c r="O798" s="4">
        <f>$A798*_xlfn.NUMBERVALUE('[1]Rate Sheet'!O$172)</f>
        <v>2669.9500000000003</v>
      </c>
      <c r="P798" s="4">
        <f>$A798*_xlfn.NUMBERVALUE('[1]Rate Sheet'!P$172)</f>
        <v>3020.63</v>
      </c>
    </row>
    <row r="799" spans="1:16" x14ac:dyDescent="0.3">
      <c r="A799" s="2">
        <v>798</v>
      </c>
      <c r="B799" s="4">
        <f>$A799*_xlfn.NUMBERVALUE('[1]Rate Sheet'!B$172)</f>
        <v>1181.04</v>
      </c>
      <c r="C799" s="4">
        <f>$A799*_xlfn.NUMBERVALUE('[1]Rate Sheet'!C$172)</f>
        <v>1236.9000000000001</v>
      </c>
      <c r="D799" s="4">
        <f>$A799*_xlfn.NUMBERVALUE('[1]Rate Sheet'!D$172)</f>
        <v>1284.78</v>
      </c>
      <c r="E799" s="4">
        <f>$A799*_xlfn.NUMBERVALUE('[1]Rate Sheet'!E$172)</f>
        <v>2162.58</v>
      </c>
      <c r="F799" s="4">
        <f>$A799*_xlfn.NUMBERVALUE('[1]Rate Sheet'!F$172)</f>
        <v>4325.16</v>
      </c>
      <c r="G799" s="4">
        <f>$A799*_xlfn.NUMBERVALUE('[1]Rate Sheet'!G$172)</f>
        <v>2210.46</v>
      </c>
      <c r="H799" s="4">
        <f>$A799*_xlfn.NUMBERVALUE('[1]Rate Sheet'!H$172)</f>
        <v>2210.46</v>
      </c>
      <c r="I799" s="4">
        <f>$A799*_xlfn.NUMBERVALUE('[1]Rate Sheet'!I$172)</f>
        <v>2577.54</v>
      </c>
      <c r="J799" s="4">
        <f>$A799*_xlfn.NUMBERVALUE('[1]Rate Sheet'!J$172)</f>
        <v>1979.04</v>
      </c>
      <c r="K799" s="4">
        <f>$A799*_xlfn.NUMBERVALUE('[1]Rate Sheet'!K$172)</f>
        <v>3351.6000000000004</v>
      </c>
      <c r="L799" s="4">
        <f>$A799*_xlfn.NUMBERVALUE('[1]Rate Sheet'!L$172)</f>
        <v>3072.3</v>
      </c>
      <c r="M799" s="4">
        <f>$A799*_xlfn.NUMBERVALUE('[1]Rate Sheet'!M$172)</f>
        <v>3734.64</v>
      </c>
      <c r="N799" s="4">
        <f>$A799*_xlfn.NUMBERVALUE('[1]Rate Sheet'!N$172)</f>
        <v>4644.3600000000006</v>
      </c>
      <c r="O799" s="4">
        <f>$A799*_xlfn.NUMBERVALUE('[1]Rate Sheet'!O$172)</f>
        <v>2673.3</v>
      </c>
      <c r="P799" s="4">
        <f>$A799*_xlfn.NUMBERVALUE('[1]Rate Sheet'!P$172)</f>
        <v>3024.42</v>
      </c>
    </row>
    <row r="800" spans="1:16" x14ac:dyDescent="0.3">
      <c r="A800" s="2">
        <v>799</v>
      </c>
      <c r="B800" s="4">
        <f>$A800*_xlfn.NUMBERVALUE('[1]Rate Sheet'!B$172)</f>
        <v>1182.52</v>
      </c>
      <c r="C800" s="4">
        <f>$A800*_xlfn.NUMBERVALUE('[1]Rate Sheet'!C$172)</f>
        <v>1238.45</v>
      </c>
      <c r="D800" s="4">
        <f>$A800*_xlfn.NUMBERVALUE('[1]Rate Sheet'!D$172)</f>
        <v>1286.3900000000001</v>
      </c>
      <c r="E800" s="4">
        <f>$A800*_xlfn.NUMBERVALUE('[1]Rate Sheet'!E$172)</f>
        <v>2165.29</v>
      </c>
      <c r="F800" s="4">
        <f>$A800*_xlfn.NUMBERVALUE('[1]Rate Sheet'!F$172)</f>
        <v>4330.58</v>
      </c>
      <c r="G800" s="4">
        <f>$A800*_xlfn.NUMBERVALUE('[1]Rate Sheet'!G$172)</f>
        <v>2213.23</v>
      </c>
      <c r="H800" s="4">
        <f>$A800*_xlfn.NUMBERVALUE('[1]Rate Sheet'!H$172)</f>
        <v>2213.23</v>
      </c>
      <c r="I800" s="4">
        <f>$A800*_xlfn.NUMBERVALUE('[1]Rate Sheet'!I$172)</f>
        <v>2580.77</v>
      </c>
      <c r="J800" s="4">
        <f>$A800*_xlfn.NUMBERVALUE('[1]Rate Sheet'!J$172)</f>
        <v>1981.52</v>
      </c>
      <c r="K800" s="4">
        <f>$A800*_xlfn.NUMBERVALUE('[1]Rate Sheet'!K$172)</f>
        <v>3355.8</v>
      </c>
      <c r="L800" s="4">
        <f>$A800*_xlfn.NUMBERVALUE('[1]Rate Sheet'!L$172)</f>
        <v>3076.15</v>
      </c>
      <c r="M800" s="4">
        <f>$A800*_xlfn.NUMBERVALUE('[1]Rate Sheet'!M$172)</f>
        <v>3739.3199999999997</v>
      </c>
      <c r="N800" s="4">
        <f>$A800*_xlfn.NUMBERVALUE('[1]Rate Sheet'!N$172)</f>
        <v>4650.18</v>
      </c>
      <c r="O800" s="4">
        <f>$A800*_xlfn.NUMBERVALUE('[1]Rate Sheet'!O$172)</f>
        <v>2676.65</v>
      </c>
      <c r="P800" s="4">
        <f>$A800*_xlfn.NUMBERVALUE('[1]Rate Sheet'!P$172)</f>
        <v>3028.21</v>
      </c>
    </row>
    <row r="801" spans="1:16" x14ac:dyDescent="0.3">
      <c r="A801" s="2">
        <v>800</v>
      </c>
      <c r="B801" s="4">
        <f>$A801*_xlfn.NUMBERVALUE('[1]Rate Sheet'!B$172)</f>
        <v>1184</v>
      </c>
      <c r="C801" s="4">
        <f>$A801*_xlfn.NUMBERVALUE('[1]Rate Sheet'!C$172)</f>
        <v>1240</v>
      </c>
      <c r="D801" s="4">
        <f>$A801*_xlfn.NUMBERVALUE('[1]Rate Sheet'!D$172)</f>
        <v>1288</v>
      </c>
      <c r="E801" s="4">
        <f>$A801*_xlfn.NUMBERVALUE('[1]Rate Sheet'!E$172)</f>
        <v>2168</v>
      </c>
      <c r="F801" s="4">
        <f>$A801*_xlfn.NUMBERVALUE('[1]Rate Sheet'!F$172)</f>
        <v>4336</v>
      </c>
      <c r="G801" s="4">
        <f>$A801*_xlfn.NUMBERVALUE('[1]Rate Sheet'!G$172)</f>
        <v>2216</v>
      </c>
      <c r="H801" s="4">
        <f>$A801*_xlfn.NUMBERVALUE('[1]Rate Sheet'!H$172)</f>
        <v>2216</v>
      </c>
      <c r="I801" s="4">
        <f>$A801*_xlfn.NUMBERVALUE('[1]Rate Sheet'!I$172)</f>
        <v>2584</v>
      </c>
      <c r="J801" s="4">
        <f>$A801*_xlfn.NUMBERVALUE('[1]Rate Sheet'!J$172)</f>
        <v>1984</v>
      </c>
      <c r="K801" s="4">
        <f>$A801*_xlfn.NUMBERVALUE('[1]Rate Sheet'!K$172)</f>
        <v>3360</v>
      </c>
      <c r="L801" s="4">
        <f>$A801*_xlfn.NUMBERVALUE('[1]Rate Sheet'!L$172)</f>
        <v>3080</v>
      </c>
      <c r="M801" s="4">
        <f>$A801*_xlfn.NUMBERVALUE('[1]Rate Sheet'!M$172)</f>
        <v>3744</v>
      </c>
      <c r="N801" s="4">
        <f>$A801*_xlfn.NUMBERVALUE('[1]Rate Sheet'!N$172)</f>
        <v>4656</v>
      </c>
      <c r="O801" s="4">
        <f>$A801*_xlfn.NUMBERVALUE('[1]Rate Sheet'!O$172)</f>
        <v>2680</v>
      </c>
      <c r="P801" s="4">
        <f>$A801*_xlfn.NUMBERVALUE('[1]Rate Sheet'!P$172)</f>
        <v>3032</v>
      </c>
    </row>
    <row r="802" spans="1:16" x14ac:dyDescent="0.3">
      <c r="A802" s="2">
        <v>801</v>
      </c>
      <c r="B802" s="4">
        <f>$A802*_xlfn.NUMBERVALUE('[1]Rate Sheet'!B$172)</f>
        <v>1185.48</v>
      </c>
      <c r="C802" s="4">
        <f>$A802*_xlfn.NUMBERVALUE('[1]Rate Sheet'!C$172)</f>
        <v>1241.55</v>
      </c>
      <c r="D802" s="4">
        <f>$A802*_xlfn.NUMBERVALUE('[1]Rate Sheet'!D$172)</f>
        <v>1289.6100000000001</v>
      </c>
      <c r="E802" s="4">
        <f>$A802*_xlfn.NUMBERVALUE('[1]Rate Sheet'!E$172)</f>
        <v>2170.71</v>
      </c>
      <c r="F802" s="4">
        <f>$A802*_xlfn.NUMBERVALUE('[1]Rate Sheet'!F$172)</f>
        <v>4341.42</v>
      </c>
      <c r="G802" s="4">
        <f>$A802*_xlfn.NUMBERVALUE('[1]Rate Sheet'!G$172)</f>
        <v>2218.77</v>
      </c>
      <c r="H802" s="4">
        <f>$A802*_xlfn.NUMBERVALUE('[1]Rate Sheet'!H$172)</f>
        <v>2218.77</v>
      </c>
      <c r="I802" s="4">
        <f>$A802*_xlfn.NUMBERVALUE('[1]Rate Sheet'!I$172)</f>
        <v>2587.23</v>
      </c>
      <c r="J802" s="4">
        <f>$A802*_xlfn.NUMBERVALUE('[1]Rate Sheet'!J$172)</f>
        <v>1986.48</v>
      </c>
      <c r="K802" s="4">
        <f>$A802*_xlfn.NUMBERVALUE('[1]Rate Sheet'!K$172)</f>
        <v>3364.2000000000003</v>
      </c>
      <c r="L802" s="4">
        <f>$A802*_xlfn.NUMBERVALUE('[1]Rate Sheet'!L$172)</f>
        <v>3083.85</v>
      </c>
      <c r="M802" s="4">
        <f>$A802*_xlfn.NUMBERVALUE('[1]Rate Sheet'!M$172)</f>
        <v>3748.68</v>
      </c>
      <c r="N802" s="4">
        <f>$A802*_xlfn.NUMBERVALUE('[1]Rate Sheet'!N$172)</f>
        <v>4661.8200000000006</v>
      </c>
      <c r="O802" s="4">
        <f>$A802*_xlfn.NUMBERVALUE('[1]Rate Sheet'!O$172)</f>
        <v>2683.35</v>
      </c>
      <c r="P802" s="4">
        <f>$A802*_xlfn.NUMBERVALUE('[1]Rate Sheet'!P$172)</f>
        <v>3035.79</v>
      </c>
    </row>
    <row r="803" spans="1:16" x14ac:dyDescent="0.3">
      <c r="A803" s="2">
        <v>802</v>
      </c>
      <c r="B803" s="4">
        <f>$A803*_xlfn.NUMBERVALUE('[1]Rate Sheet'!B$172)</f>
        <v>1186.96</v>
      </c>
      <c r="C803" s="4">
        <f>$A803*_xlfn.NUMBERVALUE('[1]Rate Sheet'!C$172)</f>
        <v>1243.1000000000001</v>
      </c>
      <c r="D803" s="4">
        <f>$A803*_xlfn.NUMBERVALUE('[1]Rate Sheet'!D$172)</f>
        <v>1291.22</v>
      </c>
      <c r="E803" s="4">
        <f>$A803*_xlfn.NUMBERVALUE('[1]Rate Sheet'!E$172)</f>
        <v>2173.42</v>
      </c>
      <c r="F803" s="4">
        <f>$A803*_xlfn.NUMBERVALUE('[1]Rate Sheet'!F$172)</f>
        <v>4346.84</v>
      </c>
      <c r="G803" s="4">
        <f>$A803*_xlfn.NUMBERVALUE('[1]Rate Sheet'!G$172)</f>
        <v>2221.54</v>
      </c>
      <c r="H803" s="4">
        <f>$A803*_xlfn.NUMBERVALUE('[1]Rate Sheet'!H$172)</f>
        <v>2221.54</v>
      </c>
      <c r="I803" s="4">
        <f>$A803*_xlfn.NUMBERVALUE('[1]Rate Sheet'!I$172)</f>
        <v>2590.46</v>
      </c>
      <c r="J803" s="4">
        <f>$A803*_xlfn.NUMBERVALUE('[1]Rate Sheet'!J$172)</f>
        <v>1988.96</v>
      </c>
      <c r="K803" s="4">
        <f>$A803*_xlfn.NUMBERVALUE('[1]Rate Sheet'!K$172)</f>
        <v>3368.4</v>
      </c>
      <c r="L803" s="4">
        <f>$A803*_xlfn.NUMBERVALUE('[1]Rate Sheet'!L$172)</f>
        <v>3087.7000000000003</v>
      </c>
      <c r="M803" s="4">
        <f>$A803*_xlfn.NUMBERVALUE('[1]Rate Sheet'!M$172)</f>
        <v>3753.3599999999997</v>
      </c>
      <c r="N803" s="4">
        <f>$A803*_xlfn.NUMBERVALUE('[1]Rate Sheet'!N$172)</f>
        <v>4667.6400000000003</v>
      </c>
      <c r="O803" s="4">
        <f>$A803*_xlfn.NUMBERVALUE('[1]Rate Sheet'!O$172)</f>
        <v>2686.7000000000003</v>
      </c>
      <c r="P803" s="4">
        <f>$A803*_xlfn.NUMBERVALUE('[1]Rate Sheet'!P$172)</f>
        <v>3039.58</v>
      </c>
    </row>
    <row r="804" spans="1:16" x14ac:dyDescent="0.3">
      <c r="A804" s="2">
        <v>803</v>
      </c>
      <c r="B804" s="4">
        <f>$A804*_xlfn.NUMBERVALUE('[1]Rate Sheet'!B$172)</f>
        <v>1188.44</v>
      </c>
      <c r="C804" s="4">
        <f>$A804*_xlfn.NUMBERVALUE('[1]Rate Sheet'!C$172)</f>
        <v>1244.6500000000001</v>
      </c>
      <c r="D804" s="4">
        <f>$A804*_xlfn.NUMBERVALUE('[1]Rate Sheet'!D$172)</f>
        <v>1292.8300000000002</v>
      </c>
      <c r="E804" s="4">
        <f>$A804*_xlfn.NUMBERVALUE('[1]Rate Sheet'!E$172)</f>
        <v>2176.13</v>
      </c>
      <c r="F804" s="4">
        <f>$A804*_xlfn.NUMBERVALUE('[1]Rate Sheet'!F$172)</f>
        <v>4352.26</v>
      </c>
      <c r="G804" s="4">
        <f>$A804*_xlfn.NUMBERVALUE('[1]Rate Sheet'!G$172)</f>
        <v>2224.31</v>
      </c>
      <c r="H804" s="4">
        <f>$A804*_xlfn.NUMBERVALUE('[1]Rate Sheet'!H$172)</f>
        <v>2224.31</v>
      </c>
      <c r="I804" s="4">
        <f>$A804*_xlfn.NUMBERVALUE('[1]Rate Sheet'!I$172)</f>
        <v>2593.69</v>
      </c>
      <c r="J804" s="4">
        <f>$A804*_xlfn.NUMBERVALUE('[1]Rate Sheet'!J$172)</f>
        <v>1991.44</v>
      </c>
      <c r="K804" s="4">
        <f>$A804*_xlfn.NUMBERVALUE('[1]Rate Sheet'!K$172)</f>
        <v>3372.6000000000004</v>
      </c>
      <c r="L804" s="4">
        <f>$A804*_xlfn.NUMBERVALUE('[1]Rate Sheet'!L$172)</f>
        <v>3091.55</v>
      </c>
      <c r="M804" s="4">
        <f>$A804*_xlfn.NUMBERVALUE('[1]Rate Sheet'!M$172)</f>
        <v>3758.04</v>
      </c>
      <c r="N804" s="4">
        <f>$A804*_xlfn.NUMBERVALUE('[1]Rate Sheet'!N$172)</f>
        <v>4673.46</v>
      </c>
      <c r="O804" s="4">
        <f>$A804*_xlfn.NUMBERVALUE('[1]Rate Sheet'!O$172)</f>
        <v>2690.05</v>
      </c>
      <c r="P804" s="4">
        <f>$A804*_xlfn.NUMBERVALUE('[1]Rate Sheet'!P$172)</f>
        <v>3043.37</v>
      </c>
    </row>
    <row r="805" spans="1:16" x14ac:dyDescent="0.3">
      <c r="A805" s="2">
        <v>804</v>
      </c>
      <c r="B805" s="4">
        <f>$A805*_xlfn.NUMBERVALUE('[1]Rate Sheet'!B$172)</f>
        <v>1189.92</v>
      </c>
      <c r="C805" s="4">
        <f>$A805*_xlfn.NUMBERVALUE('[1]Rate Sheet'!C$172)</f>
        <v>1246.2</v>
      </c>
      <c r="D805" s="4">
        <f>$A805*_xlfn.NUMBERVALUE('[1]Rate Sheet'!D$172)</f>
        <v>1294.44</v>
      </c>
      <c r="E805" s="4">
        <f>$A805*_xlfn.NUMBERVALUE('[1]Rate Sheet'!E$172)</f>
        <v>2178.84</v>
      </c>
      <c r="F805" s="4">
        <f>$A805*_xlfn.NUMBERVALUE('[1]Rate Sheet'!F$172)</f>
        <v>4357.68</v>
      </c>
      <c r="G805" s="4">
        <f>$A805*_xlfn.NUMBERVALUE('[1]Rate Sheet'!G$172)</f>
        <v>2227.08</v>
      </c>
      <c r="H805" s="4">
        <f>$A805*_xlfn.NUMBERVALUE('[1]Rate Sheet'!H$172)</f>
        <v>2227.08</v>
      </c>
      <c r="I805" s="4">
        <f>$A805*_xlfn.NUMBERVALUE('[1]Rate Sheet'!I$172)</f>
        <v>2596.92</v>
      </c>
      <c r="J805" s="4">
        <f>$A805*_xlfn.NUMBERVALUE('[1]Rate Sheet'!J$172)</f>
        <v>1993.92</v>
      </c>
      <c r="K805" s="4">
        <f>$A805*_xlfn.NUMBERVALUE('[1]Rate Sheet'!K$172)</f>
        <v>3376.8</v>
      </c>
      <c r="L805" s="4">
        <f>$A805*_xlfn.NUMBERVALUE('[1]Rate Sheet'!L$172)</f>
        <v>3095.4</v>
      </c>
      <c r="M805" s="4">
        <f>$A805*_xlfn.NUMBERVALUE('[1]Rate Sheet'!M$172)</f>
        <v>3762.72</v>
      </c>
      <c r="N805" s="4">
        <f>$A805*_xlfn.NUMBERVALUE('[1]Rate Sheet'!N$172)</f>
        <v>4679.2800000000007</v>
      </c>
      <c r="O805" s="4">
        <f>$A805*_xlfn.NUMBERVALUE('[1]Rate Sheet'!O$172)</f>
        <v>2693.4</v>
      </c>
      <c r="P805" s="4">
        <f>$A805*_xlfn.NUMBERVALUE('[1]Rate Sheet'!P$172)</f>
        <v>3047.16</v>
      </c>
    </row>
    <row r="806" spans="1:16" x14ac:dyDescent="0.3">
      <c r="A806" s="2">
        <v>805</v>
      </c>
      <c r="B806" s="4">
        <f>$A806*_xlfn.NUMBERVALUE('[1]Rate Sheet'!B$172)</f>
        <v>1191.4000000000001</v>
      </c>
      <c r="C806" s="4">
        <f>$A806*_xlfn.NUMBERVALUE('[1]Rate Sheet'!C$172)</f>
        <v>1247.75</v>
      </c>
      <c r="D806" s="4">
        <f>$A806*_xlfn.NUMBERVALUE('[1]Rate Sheet'!D$172)</f>
        <v>1296.0500000000002</v>
      </c>
      <c r="E806" s="4">
        <f>$A806*_xlfn.NUMBERVALUE('[1]Rate Sheet'!E$172)</f>
        <v>2181.5500000000002</v>
      </c>
      <c r="F806" s="4">
        <f>$A806*_xlfn.NUMBERVALUE('[1]Rate Sheet'!F$172)</f>
        <v>4363.1000000000004</v>
      </c>
      <c r="G806" s="4">
        <f>$A806*_xlfn.NUMBERVALUE('[1]Rate Sheet'!G$172)</f>
        <v>2229.85</v>
      </c>
      <c r="H806" s="4">
        <f>$A806*_xlfn.NUMBERVALUE('[1]Rate Sheet'!H$172)</f>
        <v>2229.85</v>
      </c>
      <c r="I806" s="4">
        <f>$A806*_xlfn.NUMBERVALUE('[1]Rate Sheet'!I$172)</f>
        <v>2600.15</v>
      </c>
      <c r="J806" s="4">
        <f>$A806*_xlfn.NUMBERVALUE('[1]Rate Sheet'!J$172)</f>
        <v>1996.4</v>
      </c>
      <c r="K806" s="4">
        <f>$A806*_xlfn.NUMBERVALUE('[1]Rate Sheet'!K$172)</f>
        <v>3381</v>
      </c>
      <c r="L806" s="4">
        <f>$A806*_xlfn.NUMBERVALUE('[1]Rate Sheet'!L$172)</f>
        <v>3099.25</v>
      </c>
      <c r="M806" s="4">
        <f>$A806*_xlfn.NUMBERVALUE('[1]Rate Sheet'!M$172)</f>
        <v>3767.3999999999996</v>
      </c>
      <c r="N806" s="4">
        <f>$A806*_xlfn.NUMBERVALUE('[1]Rate Sheet'!N$172)</f>
        <v>4685.1000000000004</v>
      </c>
      <c r="O806" s="4">
        <f>$A806*_xlfn.NUMBERVALUE('[1]Rate Sheet'!O$172)</f>
        <v>2696.75</v>
      </c>
      <c r="P806" s="4">
        <f>$A806*_xlfn.NUMBERVALUE('[1]Rate Sheet'!P$172)</f>
        <v>3050.95</v>
      </c>
    </row>
    <row r="807" spans="1:16" x14ac:dyDescent="0.3">
      <c r="A807" s="2">
        <v>806</v>
      </c>
      <c r="B807" s="4">
        <f>$A807*_xlfn.NUMBERVALUE('[1]Rate Sheet'!B$172)</f>
        <v>1192.8799999999999</v>
      </c>
      <c r="C807" s="4">
        <f>$A807*_xlfn.NUMBERVALUE('[1]Rate Sheet'!C$172)</f>
        <v>1249.3</v>
      </c>
      <c r="D807" s="4">
        <f>$A807*_xlfn.NUMBERVALUE('[1]Rate Sheet'!D$172)</f>
        <v>1297.6600000000001</v>
      </c>
      <c r="E807" s="4">
        <f>$A807*_xlfn.NUMBERVALUE('[1]Rate Sheet'!E$172)</f>
        <v>2184.2599999999998</v>
      </c>
      <c r="F807" s="4">
        <f>$A807*_xlfn.NUMBERVALUE('[1]Rate Sheet'!F$172)</f>
        <v>4368.5199999999995</v>
      </c>
      <c r="G807" s="4">
        <f>$A807*_xlfn.NUMBERVALUE('[1]Rate Sheet'!G$172)</f>
        <v>2232.62</v>
      </c>
      <c r="H807" s="4">
        <f>$A807*_xlfn.NUMBERVALUE('[1]Rate Sheet'!H$172)</f>
        <v>2232.62</v>
      </c>
      <c r="I807" s="4">
        <f>$A807*_xlfn.NUMBERVALUE('[1]Rate Sheet'!I$172)</f>
        <v>2603.38</v>
      </c>
      <c r="J807" s="4">
        <f>$A807*_xlfn.NUMBERVALUE('[1]Rate Sheet'!J$172)</f>
        <v>1998.8799999999999</v>
      </c>
      <c r="K807" s="4">
        <f>$A807*_xlfn.NUMBERVALUE('[1]Rate Sheet'!K$172)</f>
        <v>3385.2000000000003</v>
      </c>
      <c r="L807" s="4">
        <f>$A807*_xlfn.NUMBERVALUE('[1]Rate Sheet'!L$172)</f>
        <v>3103.1</v>
      </c>
      <c r="M807" s="4">
        <f>$A807*_xlfn.NUMBERVALUE('[1]Rate Sheet'!M$172)</f>
        <v>3772.08</v>
      </c>
      <c r="N807" s="4">
        <f>$A807*_xlfn.NUMBERVALUE('[1]Rate Sheet'!N$172)</f>
        <v>4690.92</v>
      </c>
      <c r="O807" s="4">
        <f>$A807*_xlfn.NUMBERVALUE('[1]Rate Sheet'!O$172)</f>
        <v>2700.1</v>
      </c>
      <c r="P807" s="4">
        <f>$A807*_xlfn.NUMBERVALUE('[1]Rate Sheet'!P$172)</f>
        <v>3054.7400000000002</v>
      </c>
    </row>
    <row r="808" spans="1:16" x14ac:dyDescent="0.3">
      <c r="A808" s="2">
        <v>807</v>
      </c>
      <c r="B808" s="4">
        <f>$A808*_xlfn.NUMBERVALUE('[1]Rate Sheet'!B$172)</f>
        <v>1194.3599999999999</v>
      </c>
      <c r="C808" s="4">
        <f>$A808*_xlfn.NUMBERVALUE('[1]Rate Sheet'!C$172)</f>
        <v>1250.8500000000001</v>
      </c>
      <c r="D808" s="4">
        <f>$A808*_xlfn.NUMBERVALUE('[1]Rate Sheet'!D$172)</f>
        <v>1299.27</v>
      </c>
      <c r="E808" s="4">
        <f>$A808*_xlfn.NUMBERVALUE('[1]Rate Sheet'!E$172)</f>
        <v>2186.9699999999998</v>
      </c>
      <c r="F808" s="4">
        <f>$A808*_xlfn.NUMBERVALUE('[1]Rate Sheet'!F$172)</f>
        <v>4373.9399999999996</v>
      </c>
      <c r="G808" s="4">
        <f>$A808*_xlfn.NUMBERVALUE('[1]Rate Sheet'!G$172)</f>
        <v>2235.39</v>
      </c>
      <c r="H808" s="4">
        <f>$A808*_xlfn.NUMBERVALUE('[1]Rate Sheet'!H$172)</f>
        <v>2235.39</v>
      </c>
      <c r="I808" s="4">
        <f>$A808*_xlfn.NUMBERVALUE('[1]Rate Sheet'!I$172)</f>
        <v>2606.61</v>
      </c>
      <c r="J808" s="4">
        <f>$A808*_xlfn.NUMBERVALUE('[1]Rate Sheet'!J$172)</f>
        <v>2001.36</v>
      </c>
      <c r="K808" s="4">
        <f>$A808*_xlfn.NUMBERVALUE('[1]Rate Sheet'!K$172)</f>
        <v>3389.4</v>
      </c>
      <c r="L808" s="4">
        <f>$A808*_xlfn.NUMBERVALUE('[1]Rate Sheet'!L$172)</f>
        <v>3106.9500000000003</v>
      </c>
      <c r="M808" s="4">
        <f>$A808*_xlfn.NUMBERVALUE('[1]Rate Sheet'!M$172)</f>
        <v>3776.7599999999998</v>
      </c>
      <c r="N808" s="4">
        <f>$A808*_xlfn.NUMBERVALUE('[1]Rate Sheet'!N$172)</f>
        <v>4696.74</v>
      </c>
      <c r="O808" s="4">
        <f>$A808*_xlfn.NUMBERVALUE('[1]Rate Sheet'!O$172)</f>
        <v>2703.4500000000003</v>
      </c>
      <c r="P808" s="4">
        <f>$A808*_xlfn.NUMBERVALUE('[1]Rate Sheet'!P$172)</f>
        <v>3058.53</v>
      </c>
    </row>
    <row r="809" spans="1:16" x14ac:dyDescent="0.3">
      <c r="A809" s="2">
        <v>808</v>
      </c>
      <c r="B809" s="4">
        <f>$A809*_xlfn.NUMBERVALUE('[1]Rate Sheet'!B$172)</f>
        <v>1195.8399999999999</v>
      </c>
      <c r="C809" s="4">
        <f>$A809*_xlfn.NUMBERVALUE('[1]Rate Sheet'!C$172)</f>
        <v>1252.4000000000001</v>
      </c>
      <c r="D809" s="4">
        <f>$A809*_xlfn.NUMBERVALUE('[1]Rate Sheet'!D$172)</f>
        <v>1300.8800000000001</v>
      </c>
      <c r="E809" s="4">
        <f>$A809*_xlfn.NUMBERVALUE('[1]Rate Sheet'!E$172)</f>
        <v>2189.6799999999998</v>
      </c>
      <c r="F809" s="4">
        <f>$A809*_xlfn.NUMBERVALUE('[1]Rate Sheet'!F$172)</f>
        <v>4379.3599999999997</v>
      </c>
      <c r="G809" s="4">
        <f>$A809*_xlfn.NUMBERVALUE('[1]Rate Sheet'!G$172)</f>
        <v>2238.16</v>
      </c>
      <c r="H809" s="4">
        <f>$A809*_xlfn.NUMBERVALUE('[1]Rate Sheet'!H$172)</f>
        <v>2238.16</v>
      </c>
      <c r="I809" s="4">
        <f>$A809*_xlfn.NUMBERVALUE('[1]Rate Sheet'!I$172)</f>
        <v>2609.84</v>
      </c>
      <c r="J809" s="4">
        <f>$A809*_xlfn.NUMBERVALUE('[1]Rate Sheet'!J$172)</f>
        <v>2003.84</v>
      </c>
      <c r="K809" s="4">
        <f>$A809*_xlfn.NUMBERVALUE('[1]Rate Sheet'!K$172)</f>
        <v>3393.6000000000004</v>
      </c>
      <c r="L809" s="4">
        <f>$A809*_xlfn.NUMBERVALUE('[1]Rate Sheet'!L$172)</f>
        <v>3110.8</v>
      </c>
      <c r="M809" s="4">
        <f>$A809*_xlfn.NUMBERVALUE('[1]Rate Sheet'!M$172)</f>
        <v>3781.4399999999996</v>
      </c>
      <c r="N809" s="4">
        <f>$A809*_xlfn.NUMBERVALUE('[1]Rate Sheet'!N$172)</f>
        <v>4702.5600000000004</v>
      </c>
      <c r="O809" s="4">
        <f>$A809*_xlfn.NUMBERVALUE('[1]Rate Sheet'!O$172)</f>
        <v>2706.8</v>
      </c>
      <c r="P809" s="4">
        <f>$A809*_xlfn.NUMBERVALUE('[1]Rate Sheet'!P$172)</f>
        <v>3062.32</v>
      </c>
    </row>
    <row r="810" spans="1:16" x14ac:dyDescent="0.3">
      <c r="A810" s="2">
        <v>809</v>
      </c>
      <c r="B810" s="4">
        <f>$A810*_xlfn.NUMBERVALUE('[1]Rate Sheet'!B$172)</f>
        <v>1197.32</v>
      </c>
      <c r="C810" s="4">
        <f>$A810*_xlfn.NUMBERVALUE('[1]Rate Sheet'!C$172)</f>
        <v>1253.95</v>
      </c>
      <c r="D810" s="4">
        <f>$A810*_xlfn.NUMBERVALUE('[1]Rate Sheet'!D$172)</f>
        <v>1302.49</v>
      </c>
      <c r="E810" s="4">
        <f>$A810*_xlfn.NUMBERVALUE('[1]Rate Sheet'!E$172)</f>
        <v>2192.39</v>
      </c>
      <c r="F810" s="4">
        <f>$A810*_xlfn.NUMBERVALUE('[1]Rate Sheet'!F$172)</f>
        <v>4384.78</v>
      </c>
      <c r="G810" s="4">
        <f>$A810*_xlfn.NUMBERVALUE('[1]Rate Sheet'!G$172)</f>
        <v>2240.9299999999998</v>
      </c>
      <c r="H810" s="4">
        <f>$A810*_xlfn.NUMBERVALUE('[1]Rate Sheet'!H$172)</f>
        <v>2240.9299999999998</v>
      </c>
      <c r="I810" s="4">
        <f>$A810*_xlfn.NUMBERVALUE('[1]Rate Sheet'!I$172)</f>
        <v>2613.0700000000002</v>
      </c>
      <c r="J810" s="4">
        <f>$A810*_xlfn.NUMBERVALUE('[1]Rate Sheet'!J$172)</f>
        <v>2006.32</v>
      </c>
      <c r="K810" s="4">
        <f>$A810*_xlfn.NUMBERVALUE('[1]Rate Sheet'!K$172)</f>
        <v>3397.8</v>
      </c>
      <c r="L810" s="4">
        <f>$A810*_xlfn.NUMBERVALUE('[1]Rate Sheet'!L$172)</f>
        <v>3114.65</v>
      </c>
      <c r="M810" s="4">
        <f>$A810*_xlfn.NUMBERVALUE('[1]Rate Sheet'!M$172)</f>
        <v>3786.12</v>
      </c>
      <c r="N810" s="4">
        <f>$A810*_xlfn.NUMBERVALUE('[1]Rate Sheet'!N$172)</f>
        <v>4708.38</v>
      </c>
      <c r="O810" s="4">
        <f>$A810*_xlfn.NUMBERVALUE('[1]Rate Sheet'!O$172)</f>
        <v>2710.15</v>
      </c>
      <c r="P810" s="4">
        <f>$A810*_xlfn.NUMBERVALUE('[1]Rate Sheet'!P$172)</f>
        <v>3066.11</v>
      </c>
    </row>
    <row r="811" spans="1:16" x14ac:dyDescent="0.3">
      <c r="A811" s="2">
        <v>810</v>
      </c>
      <c r="B811" s="4">
        <f>$A811*_xlfn.NUMBERVALUE('[1]Rate Sheet'!B$172)</f>
        <v>1198.8</v>
      </c>
      <c r="C811" s="4">
        <f>$A811*_xlfn.NUMBERVALUE('[1]Rate Sheet'!C$172)</f>
        <v>1255.5</v>
      </c>
      <c r="D811" s="4">
        <f>$A811*_xlfn.NUMBERVALUE('[1]Rate Sheet'!D$172)</f>
        <v>1304.1000000000001</v>
      </c>
      <c r="E811" s="4">
        <f>$A811*_xlfn.NUMBERVALUE('[1]Rate Sheet'!E$172)</f>
        <v>2195.1</v>
      </c>
      <c r="F811" s="4">
        <f>$A811*_xlfn.NUMBERVALUE('[1]Rate Sheet'!F$172)</f>
        <v>4390.2</v>
      </c>
      <c r="G811" s="4">
        <f>$A811*_xlfn.NUMBERVALUE('[1]Rate Sheet'!G$172)</f>
        <v>2243.6999999999998</v>
      </c>
      <c r="H811" s="4">
        <f>$A811*_xlfn.NUMBERVALUE('[1]Rate Sheet'!H$172)</f>
        <v>2243.6999999999998</v>
      </c>
      <c r="I811" s="4">
        <f>$A811*_xlfn.NUMBERVALUE('[1]Rate Sheet'!I$172)</f>
        <v>2616.3000000000002</v>
      </c>
      <c r="J811" s="4">
        <f>$A811*_xlfn.NUMBERVALUE('[1]Rate Sheet'!J$172)</f>
        <v>2008.8</v>
      </c>
      <c r="K811" s="4">
        <f>$A811*_xlfn.NUMBERVALUE('[1]Rate Sheet'!K$172)</f>
        <v>3402</v>
      </c>
      <c r="L811" s="4">
        <f>$A811*_xlfn.NUMBERVALUE('[1]Rate Sheet'!L$172)</f>
        <v>3118.5</v>
      </c>
      <c r="M811" s="4">
        <f>$A811*_xlfn.NUMBERVALUE('[1]Rate Sheet'!M$172)</f>
        <v>3790.7999999999997</v>
      </c>
      <c r="N811" s="4">
        <f>$A811*_xlfn.NUMBERVALUE('[1]Rate Sheet'!N$172)</f>
        <v>4714.2</v>
      </c>
      <c r="O811" s="4">
        <f>$A811*_xlfn.NUMBERVALUE('[1]Rate Sheet'!O$172)</f>
        <v>2713.5</v>
      </c>
      <c r="P811" s="4">
        <f>$A811*_xlfn.NUMBERVALUE('[1]Rate Sheet'!P$172)</f>
        <v>3069.9</v>
      </c>
    </row>
    <row r="812" spans="1:16" x14ac:dyDescent="0.3">
      <c r="A812" s="2">
        <v>811</v>
      </c>
      <c r="B812" s="4">
        <f>$A812*_xlfn.NUMBERVALUE('[1]Rate Sheet'!B$172)</f>
        <v>1200.28</v>
      </c>
      <c r="C812" s="4">
        <f>$A812*_xlfn.NUMBERVALUE('[1]Rate Sheet'!C$172)</f>
        <v>1257.05</v>
      </c>
      <c r="D812" s="4">
        <f>$A812*_xlfn.NUMBERVALUE('[1]Rate Sheet'!D$172)</f>
        <v>1305.71</v>
      </c>
      <c r="E812" s="4">
        <f>$A812*_xlfn.NUMBERVALUE('[1]Rate Sheet'!E$172)</f>
        <v>2197.81</v>
      </c>
      <c r="F812" s="4">
        <f>$A812*_xlfn.NUMBERVALUE('[1]Rate Sheet'!F$172)</f>
        <v>4395.62</v>
      </c>
      <c r="G812" s="4">
        <f>$A812*_xlfn.NUMBERVALUE('[1]Rate Sheet'!G$172)</f>
        <v>2246.4699999999998</v>
      </c>
      <c r="H812" s="4">
        <f>$A812*_xlfn.NUMBERVALUE('[1]Rate Sheet'!H$172)</f>
        <v>2246.4699999999998</v>
      </c>
      <c r="I812" s="4">
        <f>$A812*_xlfn.NUMBERVALUE('[1]Rate Sheet'!I$172)</f>
        <v>2619.5300000000002</v>
      </c>
      <c r="J812" s="4">
        <f>$A812*_xlfn.NUMBERVALUE('[1]Rate Sheet'!J$172)</f>
        <v>2011.28</v>
      </c>
      <c r="K812" s="4">
        <f>$A812*_xlfn.NUMBERVALUE('[1]Rate Sheet'!K$172)</f>
        <v>3406.2000000000003</v>
      </c>
      <c r="L812" s="4">
        <f>$A812*_xlfn.NUMBERVALUE('[1]Rate Sheet'!L$172)</f>
        <v>3122.35</v>
      </c>
      <c r="M812" s="4">
        <f>$A812*_xlfn.NUMBERVALUE('[1]Rate Sheet'!M$172)</f>
        <v>3795.4799999999996</v>
      </c>
      <c r="N812" s="4">
        <f>$A812*_xlfn.NUMBERVALUE('[1]Rate Sheet'!N$172)</f>
        <v>4720.0200000000004</v>
      </c>
      <c r="O812" s="4">
        <f>$A812*_xlfn.NUMBERVALUE('[1]Rate Sheet'!O$172)</f>
        <v>2716.85</v>
      </c>
      <c r="P812" s="4">
        <f>$A812*_xlfn.NUMBERVALUE('[1]Rate Sheet'!P$172)</f>
        <v>3073.69</v>
      </c>
    </row>
    <row r="813" spans="1:16" x14ac:dyDescent="0.3">
      <c r="A813" s="2">
        <v>812</v>
      </c>
      <c r="B813" s="4">
        <f>$A813*_xlfn.NUMBERVALUE('[1]Rate Sheet'!B$172)</f>
        <v>1201.76</v>
      </c>
      <c r="C813" s="4">
        <f>$A813*_xlfn.NUMBERVALUE('[1]Rate Sheet'!C$172)</f>
        <v>1258.6000000000001</v>
      </c>
      <c r="D813" s="4">
        <f>$A813*_xlfn.NUMBERVALUE('[1]Rate Sheet'!D$172)</f>
        <v>1307.3200000000002</v>
      </c>
      <c r="E813" s="4">
        <f>$A813*_xlfn.NUMBERVALUE('[1]Rate Sheet'!E$172)</f>
        <v>2200.52</v>
      </c>
      <c r="F813" s="4">
        <f>$A813*_xlfn.NUMBERVALUE('[1]Rate Sheet'!F$172)</f>
        <v>4401.04</v>
      </c>
      <c r="G813" s="4">
        <f>$A813*_xlfn.NUMBERVALUE('[1]Rate Sheet'!G$172)</f>
        <v>2249.2400000000002</v>
      </c>
      <c r="H813" s="4">
        <f>$A813*_xlfn.NUMBERVALUE('[1]Rate Sheet'!H$172)</f>
        <v>2249.2400000000002</v>
      </c>
      <c r="I813" s="4">
        <f>$A813*_xlfn.NUMBERVALUE('[1]Rate Sheet'!I$172)</f>
        <v>2622.7599999999998</v>
      </c>
      <c r="J813" s="4">
        <f>$A813*_xlfn.NUMBERVALUE('[1]Rate Sheet'!J$172)</f>
        <v>2013.76</v>
      </c>
      <c r="K813" s="4">
        <f>$A813*_xlfn.NUMBERVALUE('[1]Rate Sheet'!K$172)</f>
        <v>3410.4</v>
      </c>
      <c r="L813" s="4">
        <f>$A813*_xlfn.NUMBERVALUE('[1]Rate Sheet'!L$172)</f>
        <v>3126.2000000000003</v>
      </c>
      <c r="M813" s="4">
        <f>$A813*_xlfn.NUMBERVALUE('[1]Rate Sheet'!M$172)</f>
        <v>3800.16</v>
      </c>
      <c r="N813" s="4">
        <f>$A813*_xlfn.NUMBERVALUE('[1]Rate Sheet'!N$172)</f>
        <v>4725.84</v>
      </c>
      <c r="O813" s="4">
        <f>$A813*_xlfn.NUMBERVALUE('[1]Rate Sheet'!O$172)</f>
        <v>2720.2000000000003</v>
      </c>
      <c r="P813" s="4">
        <f>$A813*_xlfn.NUMBERVALUE('[1]Rate Sheet'!P$172)</f>
        <v>3077.48</v>
      </c>
    </row>
    <row r="814" spans="1:16" x14ac:dyDescent="0.3">
      <c r="A814" s="2">
        <v>813</v>
      </c>
      <c r="B814" s="4">
        <f>$A814*_xlfn.NUMBERVALUE('[1]Rate Sheet'!B$172)</f>
        <v>1203.24</v>
      </c>
      <c r="C814" s="4">
        <f>$A814*_xlfn.NUMBERVALUE('[1]Rate Sheet'!C$172)</f>
        <v>1260.1500000000001</v>
      </c>
      <c r="D814" s="4">
        <f>$A814*_xlfn.NUMBERVALUE('[1]Rate Sheet'!D$172)</f>
        <v>1308.93</v>
      </c>
      <c r="E814" s="4">
        <f>$A814*_xlfn.NUMBERVALUE('[1]Rate Sheet'!E$172)</f>
        <v>2203.23</v>
      </c>
      <c r="F814" s="4">
        <f>$A814*_xlfn.NUMBERVALUE('[1]Rate Sheet'!F$172)</f>
        <v>4406.46</v>
      </c>
      <c r="G814" s="4">
        <f>$A814*_xlfn.NUMBERVALUE('[1]Rate Sheet'!G$172)</f>
        <v>2252.0100000000002</v>
      </c>
      <c r="H814" s="4">
        <f>$A814*_xlfn.NUMBERVALUE('[1]Rate Sheet'!H$172)</f>
        <v>2252.0100000000002</v>
      </c>
      <c r="I814" s="4">
        <f>$A814*_xlfn.NUMBERVALUE('[1]Rate Sheet'!I$172)</f>
        <v>2625.99</v>
      </c>
      <c r="J814" s="4">
        <f>$A814*_xlfn.NUMBERVALUE('[1]Rate Sheet'!J$172)</f>
        <v>2016.24</v>
      </c>
      <c r="K814" s="4">
        <f>$A814*_xlfn.NUMBERVALUE('[1]Rate Sheet'!K$172)</f>
        <v>3414.6000000000004</v>
      </c>
      <c r="L814" s="4">
        <f>$A814*_xlfn.NUMBERVALUE('[1]Rate Sheet'!L$172)</f>
        <v>3130.05</v>
      </c>
      <c r="M814" s="4">
        <f>$A814*_xlfn.NUMBERVALUE('[1]Rate Sheet'!M$172)</f>
        <v>3804.8399999999997</v>
      </c>
      <c r="N814" s="4">
        <f>$A814*_xlfn.NUMBERVALUE('[1]Rate Sheet'!N$172)</f>
        <v>4731.66</v>
      </c>
      <c r="O814" s="4">
        <f>$A814*_xlfn.NUMBERVALUE('[1]Rate Sheet'!O$172)</f>
        <v>2723.55</v>
      </c>
      <c r="P814" s="4">
        <f>$A814*_xlfn.NUMBERVALUE('[1]Rate Sheet'!P$172)</f>
        <v>3081.27</v>
      </c>
    </row>
    <row r="815" spans="1:16" x14ac:dyDescent="0.3">
      <c r="A815" s="2">
        <v>814</v>
      </c>
      <c r="B815" s="4">
        <f>$A815*_xlfn.NUMBERVALUE('[1]Rate Sheet'!B$172)</f>
        <v>1204.72</v>
      </c>
      <c r="C815" s="4">
        <f>$A815*_xlfn.NUMBERVALUE('[1]Rate Sheet'!C$172)</f>
        <v>1261.7</v>
      </c>
      <c r="D815" s="4">
        <f>$A815*_xlfn.NUMBERVALUE('[1]Rate Sheet'!D$172)</f>
        <v>1310.5400000000002</v>
      </c>
      <c r="E815" s="4">
        <f>$A815*_xlfn.NUMBERVALUE('[1]Rate Sheet'!E$172)</f>
        <v>2205.94</v>
      </c>
      <c r="F815" s="4">
        <f>$A815*_xlfn.NUMBERVALUE('[1]Rate Sheet'!F$172)</f>
        <v>4411.88</v>
      </c>
      <c r="G815" s="4">
        <f>$A815*_xlfn.NUMBERVALUE('[1]Rate Sheet'!G$172)</f>
        <v>2254.7800000000002</v>
      </c>
      <c r="H815" s="4">
        <f>$A815*_xlfn.NUMBERVALUE('[1]Rate Sheet'!H$172)</f>
        <v>2254.7800000000002</v>
      </c>
      <c r="I815" s="4">
        <f>$A815*_xlfn.NUMBERVALUE('[1]Rate Sheet'!I$172)</f>
        <v>2629.22</v>
      </c>
      <c r="J815" s="4">
        <f>$A815*_xlfn.NUMBERVALUE('[1]Rate Sheet'!J$172)</f>
        <v>2018.72</v>
      </c>
      <c r="K815" s="4">
        <f>$A815*_xlfn.NUMBERVALUE('[1]Rate Sheet'!K$172)</f>
        <v>3418.8</v>
      </c>
      <c r="L815" s="4">
        <f>$A815*_xlfn.NUMBERVALUE('[1]Rate Sheet'!L$172)</f>
        <v>3133.9</v>
      </c>
      <c r="M815" s="4">
        <f>$A815*_xlfn.NUMBERVALUE('[1]Rate Sheet'!M$172)</f>
        <v>3809.52</v>
      </c>
      <c r="N815" s="4">
        <f>$A815*_xlfn.NUMBERVALUE('[1]Rate Sheet'!N$172)</f>
        <v>4737.4800000000005</v>
      </c>
      <c r="O815" s="4">
        <f>$A815*_xlfn.NUMBERVALUE('[1]Rate Sheet'!O$172)</f>
        <v>2726.9</v>
      </c>
      <c r="P815" s="4">
        <f>$A815*_xlfn.NUMBERVALUE('[1]Rate Sheet'!P$172)</f>
        <v>3085.06</v>
      </c>
    </row>
    <row r="816" spans="1:16" x14ac:dyDescent="0.3">
      <c r="A816" s="2">
        <v>815</v>
      </c>
      <c r="B816" s="4">
        <f>$A816*_xlfn.NUMBERVALUE('[1]Rate Sheet'!B$172)</f>
        <v>1206.2</v>
      </c>
      <c r="C816" s="4">
        <f>$A816*_xlfn.NUMBERVALUE('[1]Rate Sheet'!C$172)</f>
        <v>1263.25</v>
      </c>
      <c r="D816" s="4">
        <f>$A816*_xlfn.NUMBERVALUE('[1]Rate Sheet'!D$172)</f>
        <v>1312.15</v>
      </c>
      <c r="E816" s="4">
        <f>$A816*_xlfn.NUMBERVALUE('[1]Rate Sheet'!E$172)</f>
        <v>2208.65</v>
      </c>
      <c r="F816" s="4">
        <f>$A816*_xlfn.NUMBERVALUE('[1]Rate Sheet'!F$172)</f>
        <v>4417.3</v>
      </c>
      <c r="G816" s="4">
        <f>$A816*_xlfn.NUMBERVALUE('[1]Rate Sheet'!G$172)</f>
        <v>2257.5500000000002</v>
      </c>
      <c r="H816" s="4">
        <f>$A816*_xlfn.NUMBERVALUE('[1]Rate Sheet'!H$172)</f>
        <v>2257.5500000000002</v>
      </c>
      <c r="I816" s="4">
        <f>$A816*_xlfn.NUMBERVALUE('[1]Rate Sheet'!I$172)</f>
        <v>2632.45</v>
      </c>
      <c r="J816" s="4">
        <f>$A816*_xlfn.NUMBERVALUE('[1]Rate Sheet'!J$172)</f>
        <v>2021.2</v>
      </c>
      <c r="K816" s="4">
        <f>$A816*_xlfn.NUMBERVALUE('[1]Rate Sheet'!K$172)</f>
        <v>3423</v>
      </c>
      <c r="L816" s="4">
        <f>$A816*_xlfn.NUMBERVALUE('[1]Rate Sheet'!L$172)</f>
        <v>3137.75</v>
      </c>
      <c r="M816" s="4">
        <f>$A816*_xlfn.NUMBERVALUE('[1]Rate Sheet'!M$172)</f>
        <v>3814.2</v>
      </c>
      <c r="N816" s="4">
        <f>$A816*_xlfn.NUMBERVALUE('[1]Rate Sheet'!N$172)</f>
        <v>4743.3</v>
      </c>
      <c r="O816" s="4">
        <f>$A816*_xlfn.NUMBERVALUE('[1]Rate Sheet'!O$172)</f>
        <v>2730.25</v>
      </c>
      <c r="P816" s="4">
        <f>$A816*_xlfn.NUMBERVALUE('[1]Rate Sheet'!P$172)</f>
        <v>3088.85</v>
      </c>
    </row>
    <row r="817" spans="1:16" x14ac:dyDescent="0.3">
      <c r="A817" s="2">
        <v>816</v>
      </c>
      <c r="B817" s="4">
        <f>$A817*_xlfn.NUMBERVALUE('[1]Rate Sheet'!B$172)</f>
        <v>1207.68</v>
      </c>
      <c r="C817" s="4">
        <f>$A817*_xlfn.NUMBERVALUE('[1]Rate Sheet'!C$172)</f>
        <v>1264.8</v>
      </c>
      <c r="D817" s="4">
        <f>$A817*_xlfn.NUMBERVALUE('[1]Rate Sheet'!D$172)</f>
        <v>1313.76</v>
      </c>
      <c r="E817" s="4">
        <f>$A817*_xlfn.NUMBERVALUE('[1]Rate Sheet'!E$172)</f>
        <v>2211.36</v>
      </c>
      <c r="F817" s="4">
        <f>$A817*_xlfn.NUMBERVALUE('[1]Rate Sheet'!F$172)</f>
        <v>4422.72</v>
      </c>
      <c r="G817" s="4">
        <f>$A817*_xlfn.NUMBERVALUE('[1]Rate Sheet'!G$172)</f>
        <v>2260.3200000000002</v>
      </c>
      <c r="H817" s="4">
        <f>$A817*_xlfn.NUMBERVALUE('[1]Rate Sheet'!H$172)</f>
        <v>2260.3200000000002</v>
      </c>
      <c r="I817" s="4">
        <f>$A817*_xlfn.NUMBERVALUE('[1]Rate Sheet'!I$172)</f>
        <v>2635.68</v>
      </c>
      <c r="J817" s="4">
        <f>$A817*_xlfn.NUMBERVALUE('[1]Rate Sheet'!J$172)</f>
        <v>2023.68</v>
      </c>
      <c r="K817" s="4">
        <f>$A817*_xlfn.NUMBERVALUE('[1]Rate Sheet'!K$172)</f>
        <v>3427.2000000000003</v>
      </c>
      <c r="L817" s="4">
        <f>$A817*_xlfn.NUMBERVALUE('[1]Rate Sheet'!L$172)</f>
        <v>3141.6</v>
      </c>
      <c r="M817" s="4">
        <f>$A817*_xlfn.NUMBERVALUE('[1]Rate Sheet'!M$172)</f>
        <v>3818.8799999999997</v>
      </c>
      <c r="N817" s="4">
        <f>$A817*_xlfn.NUMBERVALUE('[1]Rate Sheet'!N$172)</f>
        <v>4749.12</v>
      </c>
      <c r="O817" s="4">
        <f>$A817*_xlfn.NUMBERVALUE('[1]Rate Sheet'!O$172)</f>
        <v>2733.6</v>
      </c>
      <c r="P817" s="4">
        <f>$A817*_xlfn.NUMBERVALUE('[1]Rate Sheet'!P$172)</f>
        <v>3092.64</v>
      </c>
    </row>
    <row r="818" spans="1:16" x14ac:dyDescent="0.3">
      <c r="A818" s="2">
        <v>817</v>
      </c>
      <c r="B818" s="4">
        <f>$A818*_xlfn.NUMBERVALUE('[1]Rate Sheet'!B$172)</f>
        <v>1209.1600000000001</v>
      </c>
      <c r="C818" s="4">
        <f>$A818*_xlfn.NUMBERVALUE('[1]Rate Sheet'!C$172)</f>
        <v>1266.3500000000001</v>
      </c>
      <c r="D818" s="4">
        <f>$A818*_xlfn.NUMBERVALUE('[1]Rate Sheet'!D$172)</f>
        <v>1315.3700000000001</v>
      </c>
      <c r="E818" s="4">
        <f>$A818*_xlfn.NUMBERVALUE('[1]Rate Sheet'!E$172)</f>
        <v>2214.0700000000002</v>
      </c>
      <c r="F818" s="4">
        <f>$A818*_xlfn.NUMBERVALUE('[1]Rate Sheet'!F$172)</f>
        <v>4428.1400000000003</v>
      </c>
      <c r="G818" s="4">
        <f>$A818*_xlfn.NUMBERVALUE('[1]Rate Sheet'!G$172)</f>
        <v>2263.09</v>
      </c>
      <c r="H818" s="4">
        <f>$A818*_xlfn.NUMBERVALUE('[1]Rate Sheet'!H$172)</f>
        <v>2263.09</v>
      </c>
      <c r="I818" s="4">
        <f>$A818*_xlfn.NUMBERVALUE('[1]Rate Sheet'!I$172)</f>
        <v>2638.91</v>
      </c>
      <c r="J818" s="4">
        <f>$A818*_xlfn.NUMBERVALUE('[1]Rate Sheet'!J$172)</f>
        <v>2026.16</v>
      </c>
      <c r="K818" s="4">
        <f>$A818*_xlfn.NUMBERVALUE('[1]Rate Sheet'!K$172)</f>
        <v>3431.4</v>
      </c>
      <c r="L818" s="4">
        <f>$A818*_xlfn.NUMBERVALUE('[1]Rate Sheet'!L$172)</f>
        <v>3145.4500000000003</v>
      </c>
      <c r="M818" s="4">
        <f>$A818*_xlfn.NUMBERVALUE('[1]Rate Sheet'!M$172)</f>
        <v>3823.56</v>
      </c>
      <c r="N818" s="4">
        <f>$A818*_xlfn.NUMBERVALUE('[1]Rate Sheet'!N$172)</f>
        <v>4754.9400000000005</v>
      </c>
      <c r="O818" s="4">
        <f>$A818*_xlfn.NUMBERVALUE('[1]Rate Sheet'!O$172)</f>
        <v>2736.9500000000003</v>
      </c>
      <c r="P818" s="4">
        <f>$A818*_xlfn.NUMBERVALUE('[1]Rate Sheet'!P$172)</f>
        <v>3096.43</v>
      </c>
    </row>
    <row r="819" spans="1:16" x14ac:dyDescent="0.3">
      <c r="A819" s="2">
        <v>818</v>
      </c>
      <c r="B819" s="4">
        <f>$A819*_xlfn.NUMBERVALUE('[1]Rate Sheet'!B$172)</f>
        <v>1210.6399999999999</v>
      </c>
      <c r="C819" s="4">
        <f>$A819*_xlfn.NUMBERVALUE('[1]Rate Sheet'!C$172)</f>
        <v>1267.9000000000001</v>
      </c>
      <c r="D819" s="4">
        <f>$A819*_xlfn.NUMBERVALUE('[1]Rate Sheet'!D$172)</f>
        <v>1316.98</v>
      </c>
      <c r="E819" s="4">
        <f>$A819*_xlfn.NUMBERVALUE('[1]Rate Sheet'!E$172)</f>
        <v>2216.7799999999997</v>
      </c>
      <c r="F819" s="4">
        <f>$A819*_xlfn.NUMBERVALUE('[1]Rate Sheet'!F$172)</f>
        <v>4433.5599999999995</v>
      </c>
      <c r="G819" s="4">
        <f>$A819*_xlfn.NUMBERVALUE('[1]Rate Sheet'!G$172)</f>
        <v>2265.86</v>
      </c>
      <c r="H819" s="4">
        <f>$A819*_xlfn.NUMBERVALUE('[1]Rate Sheet'!H$172)</f>
        <v>2265.86</v>
      </c>
      <c r="I819" s="4">
        <f>$A819*_xlfn.NUMBERVALUE('[1]Rate Sheet'!I$172)</f>
        <v>2642.14</v>
      </c>
      <c r="J819" s="4">
        <f>$A819*_xlfn.NUMBERVALUE('[1]Rate Sheet'!J$172)</f>
        <v>2028.6399999999999</v>
      </c>
      <c r="K819" s="4">
        <f>$A819*_xlfn.NUMBERVALUE('[1]Rate Sheet'!K$172)</f>
        <v>3435.6000000000004</v>
      </c>
      <c r="L819" s="4">
        <f>$A819*_xlfn.NUMBERVALUE('[1]Rate Sheet'!L$172)</f>
        <v>3149.3</v>
      </c>
      <c r="M819" s="4">
        <f>$A819*_xlfn.NUMBERVALUE('[1]Rate Sheet'!M$172)</f>
        <v>3828.24</v>
      </c>
      <c r="N819" s="4">
        <f>$A819*_xlfn.NUMBERVALUE('[1]Rate Sheet'!N$172)</f>
        <v>4760.76</v>
      </c>
      <c r="O819" s="4">
        <f>$A819*_xlfn.NUMBERVALUE('[1]Rate Sheet'!O$172)</f>
        <v>2740.3</v>
      </c>
      <c r="P819" s="4">
        <f>$A819*_xlfn.NUMBERVALUE('[1]Rate Sheet'!P$172)</f>
        <v>3100.2200000000003</v>
      </c>
    </row>
    <row r="820" spans="1:16" x14ac:dyDescent="0.3">
      <c r="A820" s="2">
        <v>819</v>
      </c>
      <c r="B820" s="4">
        <f>$A820*_xlfn.NUMBERVALUE('[1]Rate Sheet'!B$172)</f>
        <v>1212.1199999999999</v>
      </c>
      <c r="C820" s="4">
        <f>$A820*_xlfn.NUMBERVALUE('[1]Rate Sheet'!C$172)</f>
        <v>1269.45</v>
      </c>
      <c r="D820" s="4">
        <f>$A820*_xlfn.NUMBERVALUE('[1]Rate Sheet'!D$172)</f>
        <v>1318.5900000000001</v>
      </c>
      <c r="E820" s="4">
        <f>$A820*_xlfn.NUMBERVALUE('[1]Rate Sheet'!E$172)</f>
        <v>2219.4899999999998</v>
      </c>
      <c r="F820" s="4">
        <f>$A820*_xlfn.NUMBERVALUE('[1]Rate Sheet'!F$172)</f>
        <v>4438.9799999999996</v>
      </c>
      <c r="G820" s="4">
        <f>$A820*_xlfn.NUMBERVALUE('[1]Rate Sheet'!G$172)</f>
        <v>2268.63</v>
      </c>
      <c r="H820" s="4">
        <f>$A820*_xlfn.NUMBERVALUE('[1]Rate Sheet'!H$172)</f>
        <v>2268.63</v>
      </c>
      <c r="I820" s="4">
        <f>$A820*_xlfn.NUMBERVALUE('[1]Rate Sheet'!I$172)</f>
        <v>2645.37</v>
      </c>
      <c r="J820" s="4">
        <f>$A820*_xlfn.NUMBERVALUE('[1]Rate Sheet'!J$172)</f>
        <v>2031.12</v>
      </c>
      <c r="K820" s="4">
        <f>$A820*_xlfn.NUMBERVALUE('[1]Rate Sheet'!K$172)</f>
        <v>3439.8</v>
      </c>
      <c r="L820" s="4">
        <f>$A820*_xlfn.NUMBERVALUE('[1]Rate Sheet'!L$172)</f>
        <v>3153.15</v>
      </c>
      <c r="M820" s="4">
        <f>$A820*_xlfn.NUMBERVALUE('[1]Rate Sheet'!M$172)</f>
        <v>3832.9199999999996</v>
      </c>
      <c r="N820" s="4">
        <f>$A820*_xlfn.NUMBERVALUE('[1]Rate Sheet'!N$172)</f>
        <v>4766.58</v>
      </c>
      <c r="O820" s="4">
        <f>$A820*_xlfn.NUMBERVALUE('[1]Rate Sheet'!O$172)</f>
        <v>2743.65</v>
      </c>
      <c r="P820" s="4">
        <f>$A820*_xlfn.NUMBERVALUE('[1]Rate Sheet'!P$172)</f>
        <v>3104.01</v>
      </c>
    </row>
    <row r="821" spans="1:16" x14ac:dyDescent="0.3">
      <c r="A821" s="2">
        <v>820</v>
      </c>
      <c r="B821" s="4">
        <f>$A821*_xlfn.NUMBERVALUE('[1]Rate Sheet'!B$172)</f>
        <v>1213.5999999999999</v>
      </c>
      <c r="C821" s="4">
        <f>$A821*_xlfn.NUMBERVALUE('[1]Rate Sheet'!C$172)</f>
        <v>1271</v>
      </c>
      <c r="D821" s="4">
        <f>$A821*_xlfn.NUMBERVALUE('[1]Rate Sheet'!D$172)</f>
        <v>1320.2</v>
      </c>
      <c r="E821" s="4">
        <f>$A821*_xlfn.NUMBERVALUE('[1]Rate Sheet'!E$172)</f>
        <v>2222.1999999999998</v>
      </c>
      <c r="F821" s="4">
        <f>$A821*_xlfn.NUMBERVALUE('[1]Rate Sheet'!F$172)</f>
        <v>4444.3999999999996</v>
      </c>
      <c r="G821" s="4">
        <f>$A821*_xlfn.NUMBERVALUE('[1]Rate Sheet'!G$172)</f>
        <v>2271.4</v>
      </c>
      <c r="H821" s="4">
        <f>$A821*_xlfn.NUMBERVALUE('[1]Rate Sheet'!H$172)</f>
        <v>2271.4</v>
      </c>
      <c r="I821" s="4">
        <f>$A821*_xlfn.NUMBERVALUE('[1]Rate Sheet'!I$172)</f>
        <v>2648.6</v>
      </c>
      <c r="J821" s="4">
        <f>$A821*_xlfn.NUMBERVALUE('[1]Rate Sheet'!J$172)</f>
        <v>2033.6</v>
      </c>
      <c r="K821" s="4">
        <f>$A821*_xlfn.NUMBERVALUE('[1]Rate Sheet'!K$172)</f>
        <v>3444</v>
      </c>
      <c r="L821" s="4">
        <f>$A821*_xlfn.NUMBERVALUE('[1]Rate Sheet'!L$172)</f>
        <v>3157</v>
      </c>
      <c r="M821" s="4">
        <f>$A821*_xlfn.NUMBERVALUE('[1]Rate Sheet'!M$172)</f>
        <v>3837.6</v>
      </c>
      <c r="N821" s="4">
        <f>$A821*_xlfn.NUMBERVALUE('[1]Rate Sheet'!N$172)</f>
        <v>4772.4000000000005</v>
      </c>
      <c r="O821" s="4">
        <f>$A821*_xlfn.NUMBERVALUE('[1]Rate Sheet'!O$172)</f>
        <v>2747</v>
      </c>
      <c r="P821" s="4">
        <f>$A821*_xlfn.NUMBERVALUE('[1]Rate Sheet'!P$172)</f>
        <v>3107.8</v>
      </c>
    </row>
    <row r="822" spans="1:16" x14ac:dyDescent="0.3">
      <c r="A822" s="2">
        <v>821</v>
      </c>
      <c r="B822" s="4">
        <f>$A822*_xlfn.NUMBERVALUE('[1]Rate Sheet'!B$172)</f>
        <v>1215.08</v>
      </c>
      <c r="C822" s="4">
        <f>$A822*_xlfn.NUMBERVALUE('[1]Rate Sheet'!C$172)</f>
        <v>1272.55</v>
      </c>
      <c r="D822" s="4">
        <f>$A822*_xlfn.NUMBERVALUE('[1]Rate Sheet'!D$172)</f>
        <v>1321.8100000000002</v>
      </c>
      <c r="E822" s="4">
        <f>$A822*_xlfn.NUMBERVALUE('[1]Rate Sheet'!E$172)</f>
        <v>2224.91</v>
      </c>
      <c r="F822" s="4">
        <f>$A822*_xlfn.NUMBERVALUE('[1]Rate Sheet'!F$172)</f>
        <v>4449.82</v>
      </c>
      <c r="G822" s="4">
        <f>$A822*_xlfn.NUMBERVALUE('[1]Rate Sheet'!G$172)</f>
        <v>2274.17</v>
      </c>
      <c r="H822" s="4">
        <f>$A822*_xlfn.NUMBERVALUE('[1]Rate Sheet'!H$172)</f>
        <v>2274.17</v>
      </c>
      <c r="I822" s="4">
        <f>$A822*_xlfn.NUMBERVALUE('[1]Rate Sheet'!I$172)</f>
        <v>2651.83</v>
      </c>
      <c r="J822" s="4">
        <f>$A822*_xlfn.NUMBERVALUE('[1]Rate Sheet'!J$172)</f>
        <v>2036.08</v>
      </c>
      <c r="K822" s="4">
        <f>$A822*_xlfn.NUMBERVALUE('[1]Rate Sheet'!K$172)</f>
        <v>3448.2000000000003</v>
      </c>
      <c r="L822" s="4">
        <f>$A822*_xlfn.NUMBERVALUE('[1]Rate Sheet'!L$172)</f>
        <v>3160.85</v>
      </c>
      <c r="M822" s="4">
        <f>$A822*_xlfn.NUMBERVALUE('[1]Rate Sheet'!M$172)</f>
        <v>3842.2799999999997</v>
      </c>
      <c r="N822" s="4">
        <f>$A822*_xlfn.NUMBERVALUE('[1]Rate Sheet'!N$172)</f>
        <v>4778.22</v>
      </c>
      <c r="O822" s="4">
        <f>$A822*_xlfn.NUMBERVALUE('[1]Rate Sheet'!O$172)</f>
        <v>2750.35</v>
      </c>
      <c r="P822" s="4">
        <f>$A822*_xlfn.NUMBERVALUE('[1]Rate Sheet'!P$172)</f>
        <v>3111.59</v>
      </c>
    </row>
    <row r="823" spans="1:16" x14ac:dyDescent="0.3">
      <c r="A823" s="2">
        <v>822</v>
      </c>
      <c r="B823" s="4">
        <f>$A823*_xlfn.NUMBERVALUE('[1]Rate Sheet'!B$172)</f>
        <v>1216.56</v>
      </c>
      <c r="C823" s="4">
        <f>$A823*_xlfn.NUMBERVALUE('[1]Rate Sheet'!C$172)</f>
        <v>1274.1000000000001</v>
      </c>
      <c r="D823" s="4">
        <f>$A823*_xlfn.NUMBERVALUE('[1]Rate Sheet'!D$172)</f>
        <v>1323.42</v>
      </c>
      <c r="E823" s="4">
        <f>$A823*_xlfn.NUMBERVALUE('[1]Rate Sheet'!E$172)</f>
        <v>2227.62</v>
      </c>
      <c r="F823" s="4">
        <f>$A823*_xlfn.NUMBERVALUE('[1]Rate Sheet'!F$172)</f>
        <v>4455.24</v>
      </c>
      <c r="G823" s="4">
        <f>$A823*_xlfn.NUMBERVALUE('[1]Rate Sheet'!G$172)</f>
        <v>2276.94</v>
      </c>
      <c r="H823" s="4">
        <f>$A823*_xlfn.NUMBERVALUE('[1]Rate Sheet'!H$172)</f>
        <v>2276.94</v>
      </c>
      <c r="I823" s="4">
        <f>$A823*_xlfn.NUMBERVALUE('[1]Rate Sheet'!I$172)</f>
        <v>2655.06</v>
      </c>
      <c r="J823" s="4">
        <f>$A823*_xlfn.NUMBERVALUE('[1]Rate Sheet'!J$172)</f>
        <v>2038.56</v>
      </c>
      <c r="K823" s="4">
        <f>$A823*_xlfn.NUMBERVALUE('[1]Rate Sheet'!K$172)</f>
        <v>3452.4</v>
      </c>
      <c r="L823" s="4">
        <f>$A823*_xlfn.NUMBERVALUE('[1]Rate Sheet'!L$172)</f>
        <v>3164.7000000000003</v>
      </c>
      <c r="M823" s="4">
        <f>$A823*_xlfn.NUMBERVALUE('[1]Rate Sheet'!M$172)</f>
        <v>3846.9599999999996</v>
      </c>
      <c r="N823" s="4">
        <f>$A823*_xlfn.NUMBERVALUE('[1]Rate Sheet'!N$172)</f>
        <v>4784.04</v>
      </c>
      <c r="O823" s="4">
        <f>$A823*_xlfn.NUMBERVALUE('[1]Rate Sheet'!O$172)</f>
        <v>2753.7000000000003</v>
      </c>
      <c r="P823" s="4">
        <f>$A823*_xlfn.NUMBERVALUE('[1]Rate Sheet'!P$172)</f>
        <v>3115.38</v>
      </c>
    </row>
    <row r="824" spans="1:16" x14ac:dyDescent="0.3">
      <c r="A824" s="2">
        <v>823</v>
      </c>
      <c r="B824" s="4">
        <f>$A824*_xlfn.NUMBERVALUE('[1]Rate Sheet'!B$172)</f>
        <v>1218.04</v>
      </c>
      <c r="C824" s="4">
        <f>$A824*_xlfn.NUMBERVALUE('[1]Rate Sheet'!C$172)</f>
        <v>1275.6500000000001</v>
      </c>
      <c r="D824" s="4">
        <f>$A824*_xlfn.NUMBERVALUE('[1]Rate Sheet'!D$172)</f>
        <v>1325.03</v>
      </c>
      <c r="E824" s="4">
        <f>$A824*_xlfn.NUMBERVALUE('[1]Rate Sheet'!E$172)</f>
        <v>2230.33</v>
      </c>
      <c r="F824" s="4">
        <f>$A824*_xlfn.NUMBERVALUE('[1]Rate Sheet'!F$172)</f>
        <v>4460.66</v>
      </c>
      <c r="G824" s="4">
        <f>$A824*_xlfn.NUMBERVALUE('[1]Rate Sheet'!G$172)</f>
        <v>2279.71</v>
      </c>
      <c r="H824" s="4">
        <f>$A824*_xlfn.NUMBERVALUE('[1]Rate Sheet'!H$172)</f>
        <v>2279.71</v>
      </c>
      <c r="I824" s="4">
        <f>$A824*_xlfn.NUMBERVALUE('[1]Rate Sheet'!I$172)</f>
        <v>2658.29</v>
      </c>
      <c r="J824" s="4">
        <f>$A824*_xlfn.NUMBERVALUE('[1]Rate Sheet'!J$172)</f>
        <v>2041.04</v>
      </c>
      <c r="K824" s="4">
        <f>$A824*_xlfn.NUMBERVALUE('[1]Rate Sheet'!K$172)</f>
        <v>3456.6000000000004</v>
      </c>
      <c r="L824" s="4">
        <f>$A824*_xlfn.NUMBERVALUE('[1]Rate Sheet'!L$172)</f>
        <v>3168.55</v>
      </c>
      <c r="M824" s="4">
        <f>$A824*_xlfn.NUMBERVALUE('[1]Rate Sheet'!M$172)</f>
        <v>3851.64</v>
      </c>
      <c r="N824" s="4">
        <f>$A824*_xlfn.NUMBERVALUE('[1]Rate Sheet'!N$172)</f>
        <v>4789.8600000000006</v>
      </c>
      <c r="O824" s="4">
        <f>$A824*_xlfn.NUMBERVALUE('[1]Rate Sheet'!O$172)</f>
        <v>2757.05</v>
      </c>
      <c r="P824" s="4">
        <f>$A824*_xlfn.NUMBERVALUE('[1]Rate Sheet'!P$172)</f>
        <v>3119.17</v>
      </c>
    </row>
    <row r="825" spans="1:16" x14ac:dyDescent="0.3">
      <c r="A825" s="2">
        <v>824</v>
      </c>
      <c r="B825" s="4">
        <f>$A825*_xlfn.NUMBERVALUE('[1]Rate Sheet'!B$172)</f>
        <v>1219.52</v>
      </c>
      <c r="C825" s="4">
        <f>$A825*_xlfn.NUMBERVALUE('[1]Rate Sheet'!C$172)</f>
        <v>1277.2</v>
      </c>
      <c r="D825" s="4">
        <f>$A825*_xlfn.NUMBERVALUE('[1]Rate Sheet'!D$172)</f>
        <v>1326.64</v>
      </c>
      <c r="E825" s="4">
        <f>$A825*_xlfn.NUMBERVALUE('[1]Rate Sheet'!E$172)</f>
        <v>2233.04</v>
      </c>
      <c r="F825" s="4">
        <f>$A825*_xlfn.NUMBERVALUE('[1]Rate Sheet'!F$172)</f>
        <v>4466.08</v>
      </c>
      <c r="G825" s="4">
        <f>$A825*_xlfn.NUMBERVALUE('[1]Rate Sheet'!G$172)</f>
        <v>2282.48</v>
      </c>
      <c r="H825" s="4">
        <f>$A825*_xlfn.NUMBERVALUE('[1]Rate Sheet'!H$172)</f>
        <v>2282.48</v>
      </c>
      <c r="I825" s="4">
        <f>$A825*_xlfn.NUMBERVALUE('[1]Rate Sheet'!I$172)</f>
        <v>2661.52</v>
      </c>
      <c r="J825" s="4">
        <f>$A825*_xlfn.NUMBERVALUE('[1]Rate Sheet'!J$172)</f>
        <v>2043.52</v>
      </c>
      <c r="K825" s="4">
        <f>$A825*_xlfn.NUMBERVALUE('[1]Rate Sheet'!K$172)</f>
        <v>3460.8</v>
      </c>
      <c r="L825" s="4">
        <f>$A825*_xlfn.NUMBERVALUE('[1]Rate Sheet'!L$172)</f>
        <v>3172.4</v>
      </c>
      <c r="M825" s="4">
        <f>$A825*_xlfn.NUMBERVALUE('[1]Rate Sheet'!M$172)</f>
        <v>3856.3199999999997</v>
      </c>
      <c r="N825" s="4">
        <f>$A825*_xlfn.NUMBERVALUE('[1]Rate Sheet'!N$172)</f>
        <v>4795.68</v>
      </c>
      <c r="O825" s="4">
        <f>$A825*_xlfn.NUMBERVALUE('[1]Rate Sheet'!O$172)</f>
        <v>2760.4</v>
      </c>
      <c r="P825" s="4">
        <f>$A825*_xlfn.NUMBERVALUE('[1]Rate Sheet'!P$172)</f>
        <v>3122.96</v>
      </c>
    </row>
    <row r="826" spans="1:16" x14ac:dyDescent="0.3">
      <c r="A826" s="2">
        <v>825</v>
      </c>
      <c r="B826" s="4">
        <f>$A826*_xlfn.NUMBERVALUE('[1]Rate Sheet'!B$172)</f>
        <v>1221</v>
      </c>
      <c r="C826" s="4">
        <f>$A826*_xlfn.NUMBERVALUE('[1]Rate Sheet'!C$172)</f>
        <v>1278.75</v>
      </c>
      <c r="D826" s="4">
        <f>$A826*_xlfn.NUMBERVALUE('[1]Rate Sheet'!D$172)</f>
        <v>1328.25</v>
      </c>
      <c r="E826" s="4">
        <f>$A826*_xlfn.NUMBERVALUE('[1]Rate Sheet'!E$172)</f>
        <v>2235.75</v>
      </c>
      <c r="F826" s="4">
        <f>$A826*_xlfn.NUMBERVALUE('[1]Rate Sheet'!F$172)</f>
        <v>4471.5</v>
      </c>
      <c r="G826" s="4">
        <f>$A826*_xlfn.NUMBERVALUE('[1]Rate Sheet'!G$172)</f>
        <v>2285.25</v>
      </c>
      <c r="H826" s="4">
        <f>$A826*_xlfn.NUMBERVALUE('[1]Rate Sheet'!H$172)</f>
        <v>2285.25</v>
      </c>
      <c r="I826" s="4">
        <f>$A826*_xlfn.NUMBERVALUE('[1]Rate Sheet'!I$172)</f>
        <v>2664.75</v>
      </c>
      <c r="J826" s="4">
        <f>$A826*_xlfn.NUMBERVALUE('[1]Rate Sheet'!J$172)</f>
        <v>2046</v>
      </c>
      <c r="K826" s="4">
        <f>$A826*_xlfn.NUMBERVALUE('[1]Rate Sheet'!K$172)</f>
        <v>3465</v>
      </c>
      <c r="L826" s="4">
        <f>$A826*_xlfn.NUMBERVALUE('[1]Rate Sheet'!L$172)</f>
        <v>3176.25</v>
      </c>
      <c r="M826" s="4">
        <f>$A826*_xlfn.NUMBERVALUE('[1]Rate Sheet'!M$172)</f>
        <v>3860.9999999999995</v>
      </c>
      <c r="N826" s="4">
        <f>$A826*_xlfn.NUMBERVALUE('[1]Rate Sheet'!N$172)</f>
        <v>4801.5</v>
      </c>
      <c r="O826" s="4">
        <f>$A826*_xlfn.NUMBERVALUE('[1]Rate Sheet'!O$172)</f>
        <v>2763.75</v>
      </c>
      <c r="P826" s="4">
        <f>$A826*_xlfn.NUMBERVALUE('[1]Rate Sheet'!P$172)</f>
        <v>3126.75</v>
      </c>
    </row>
    <row r="827" spans="1:16" x14ac:dyDescent="0.3">
      <c r="A827" s="2">
        <v>826</v>
      </c>
      <c r="B827" s="4">
        <f>$A827*_xlfn.NUMBERVALUE('[1]Rate Sheet'!B$172)</f>
        <v>1222.48</v>
      </c>
      <c r="C827" s="4">
        <f>$A827*_xlfn.NUMBERVALUE('[1]Rate Sheet'!C$172)</f>
        <v>1280.3</v>
      </c>
      <c r="D827" s="4">
        <f>$A827*_xlfn.NUMBERVALUE('[1]Rate Sheet'!D$172)</f>
        <v>1329.8600000000001</v>
      </c>
      <c r="E827" s="4">
        <f>$A827*_xlfn.NUMBERVALUE('[1]Rate Sheet'!E$172)</f>
        <v>2238.46</v>
      </c>
      <c r="F827" s="4">
        <f>$A827*_xlfn.NUMBERVALUE('[1]Rate Sheet'!F$172)</f>
        <v>4476.92</v>
      </c>
      <c r="G827" s="4">
        <f>$A827*_xlfn.NUMBERVALUE('[1]Rate Sheet'!G$172)</f>
        <v>2288.02</v>
      </c>
      <c r="H827" s="4">
        <f>$A827*_xlfn.NUMBERVALUE('[1]Rate Sheet'!H$172)</f>
        <v>2288.02</v>
      </c>
      <c r="I827" s="4">
        <f>$A827*_xlfn.NUMBERVALUE('[1]Rate Sheet'!I$172)</f>
        <v>2667.98</v>
      </c>
      <c r="J827" s="4">
        <f>$A827*_xlfn.NUMBERVALUE('[1]Rate Sheet'!J$172)</f>
        <v>2048.48</v>
      </c>
      <c r="K827" s="4">
        <f>$A827*_xlfn.NUMBERVALUE('[1]Rate Sheet'!K$172)</f>
        <v>3469.2000000000003</v>
      </c>
      <c r="L827" s="4">
        <f>$A827*_xlfn.NUMBERVALUE('[1]Rate Sheet'!L$172)</f>
        <v>3180.1</v>
      </c>
      <c r="M827" s="4">
        <f>$A827*_xlfn.NUMBERVALUE('[1]Rate Sheet'!M$172)</f>
        <v>3865.68</v>
      </c>
      <c r="N827" s="4">
        <f>$A827*_xlfn.NUMBERVALUE('[1]Rate Sheet'!N$172)</f>
        <v>4807.3200000000006</v>
      </c>
      <c r="O827" s="4">
        <f>$A827*_xlfn.NUMBERVALUE('[1]Rate Sheet'!O$172)</f>
        <v>2767.1</v>
      </c>
      <c r="P827" s="4">
        <f>$A827*_xlfn.NUMBERVALUE('[1]Rate Sheet'!P$172)</f>
        <v>3130.54</v>
      </c>
    </row>
    <row r="828" spans="1:16" x14ac:dyDescent="0.3">
      <c r="A828" s="2">
        <v>827</v>
      </c>
      <c r="B828" s="4">
        <f>$A828*_xlfn.NUMBERVALUE('[1]Rate Sheet'!B$172)</f>
        <v>1223.96</v>
      </c>
      <c r="C828" s="4">
        <f>$A828*_xlfn.NUMBERVALUE('[1]Rate Sheet'!C$172)</f>
        <v>1281.8500000000001</v>
      </c>
      <c r="D828" s="4">
        <f>$A828*_xlfn.NUMBERVALUE('[1]Rate Sheet'!D$172)</f>
        <v>1331.47</v>
      </c>
      <c r="E828" s="4">
        <f>$A828*_xlfn.NUMBERVALUE('[1]Rate Sheet'!E$172)</f>
        <v>2241.17</v>
      </c>
      <c r="F828" s="4">
        <f>$A828*_xlfn.NUMBERVALUE('[1]Rate Sheet'!F$172)</f>
        <v>4482.34</v>
      </c>
      <c r="G828" s="4">
        <f>$A828*_xlfn.NUMBERVALUE('[1]Rate Sheet'!G$172)</f>
        <v>2290.79</v>
      </c>
      <c r="H828" s="4">
        <f>$A828*_xlfn.NUMBERVALUE('[1]Rate Sheet'!H$172)</f>
        <v>2290.79</v>
      </c>
      <c r="I828" s="4">
        <f>$A828*_xlfn.NUMBERVALUE('[1]Rate Sheet'!I$172)</f>
        <v>2671.21</v>
      </c>
      <c r="J828" s="4">
        <f>$A828*_xlfn.NUMBERVALUE('[1]Rate Sheet'!J$172)</f>
        <v>2050.96</v>
      </c>
      <c r="K828" s="4">
        <f>$A828*_xlfn.NUMBERVALUE('[1]Rate Sheet'!K$172)</f>
        <v>3473.4</v>
      </c>
      <c r="L828" s="4">
        <f>$A828*_xlfn.NUMBERVALUE('[1]Rate Sheet'!L$172)</f>
        <v>3183.9500000000003</v>
      </c>
      <c r="M828" s="4">
        <f>$A828*_xlfn.NUMBERVALUE('[1]Rate Sheet'!M$172)</f>
        <v>3870.3599999999997</v>
      </c>
      <c r="N828" s="4">
        <f>$A828*_xlfn.NUMBERVALUE('[1]Rate Sheet'!N$172)</f>
        <v>4813.1400000000003</v>
      </c>
      <c r="O828" s="4">
        <f>$A828*_xlfn.NUMBERVALUE('[1]Rate Sheet'!O$172)</f>
        <v>2770.4500000000003</v>
      </c>
      <c r="P828" s="4">
        <f>$A828*_xlfn.NUMBERVALUE('[1]Rate Sheet'!P$172)</f>
        <v>3134.33</v>
      </c>
    </row>
    <row r="829" spans="1:16" x14ac:dyDescent="0.3">
      <c r="A829" s="2">
        <v>828</v>
      </c>
      <c r="B829" s="4">
        <f>$A829*_xlfn.NUMBERVALUE('[1]Rate Sheet'!B$172)</f>
        <v>1225.44</v>
      </c>
      <c r="C829" s="4">
        <f>$A829*_xlfn.NUMBERVALUE('[1]Rate Sheet'!C$172)</f>
        <v>1283.4000000000001</v>
      </c>
      <c r="D829" s="4">
        <f>$A829*_xlfn.NUMBERVALUE('[1]Rate Sheet'!D$172)</f>
        <v>1333.0800000000002</v>
      </c>
      <c r="E829" s="4">
        <f>$A829*_xlfn.NUMBERVALUE('[1]Rate Sheet'!E$172)</f>
        <v>2243.88</v>
      </c>
      <c r="F829" s="4">
        <f>$A829*_xlfn.NUMBERVALUE('[1]Rate Sheet'!F$172)</f>
        <v>4487.76</v>
      </c>
      <c r="G829" s="4">
        <f>$A829*_xlfn.NUMBERVALUE('[1]Rate Sheet'!G$172)</f>
        <v>2293.56</v>
      </c>
      <c r="H829" s="4">
        <f>$A829*_xlfn.NUMBERVALUE('[1]Rate Sheet'!H$172)</f>
        <v>2293.56</v>
      </c>
      <c r="I829" s="4">
        <f>$A829*_xlfn.NUMBERVALUE('[1]Rate Sheet'!I$172)</f>
        <v>2674.44</v>
      </c>
      <c r="J829" s="4">
        <f>$A829*_xlfn.NUMBERVALUE('[1]Rate Sheet'!J$172)</f>
        <v>2053.44</v>
      </c>
      <c r="K829" s="4">
        <f>$A829*_xlfn.NUMBERVALUE('[1]Rate Sheet'!K$172)</f>
        <v>3477.6000000000004</v>
      </c>
      <c r="L829" s="4">
        <f>$A829*_xlfn.NUMBERVALUE('[1]Rate Sheet'!L$172)</f>
        <v>3187.8</v>
      </c>
      <c r="M829" s="4">
        <f>$A829*_xlfn.NUMBERVALUE('[1]Rate Sheet'!M$172)</f>
        <v>3875.04</v>
      </c>
      <c r="N829" s="4">
        <f>$A829*_xlfn.NUMBERVALUE('[1]Rate Sheet'!N$172)</f>
        <v>4818.96</v>
      </c>
      <c r="O829" s="4">
        <f>$A829*_xlfn.NUMBERVALUE('[1]Rate Sheet'!O$172)</f>
        <v>2773.8</v>
      </c>
      <c r="P829" s="4">
        <f>$A829*_xlfn.NUMBERVALUE('[1]Rate Sheet'!P$172)</f>
        <v>3138.12</v>
      </c>
    </row>
    <row r="830" spans="1:16" x14ac:dyDescent="0.3">
      <c r="A830" s="2">
        <v>829</v>
      </c>
      <c r="B830" s="4">
        <f>$A830*_xlfn.NUMBERVALUE('[1]Rate Sheet'!B$172)</f>
        <v>1226.92</v>
      </c>
      <c r="C830" s="4">
        <f>$A830*_xlfn.NUMBERVALUE('[1]Rate Sheet'!C$172)</f>
        <v>1284.95</v>
      </c>
      <c r="D830" s="4">
        <f>$A830*_xlfn.NUMBERVALUE('[1]Rate Sheet'!D$172)</f>
        <v>1334.69</v>
      </c>
      <c r="E830" s="4">
        <f>$A830*_xlfn.NUMBERVALUE('[1]Rate Sheet'!E$172)</f>
        <v>2246.59</v>
      </c>
      <c r="F830" s="4">
        <f>$A830*_xlfn.NUMBERVALUE('[1]Rate Sheet'!F$172)</f>
        <v>4493.18</v>
      </c>
      <c r="G830" s="4">
        <f>$A830*_xlfn.NUMBERVALUE('[1]Rate Sheet'!G$172)</f>
        <v>2296.33</v>
      </c>
      <c r="H830" s="4">
        <f>$A830*_xlfn.NUMBERVALUE('[1]Rate Sheet'!H$172)</f>
        <v>2296.33</v>
      </c>
      <c r="I830" s="4">
        <f>$A830*_xlfn.NUMBERVALUE('[1]Rate Sheet'!I$172)</f>
        <v>2677.67</v>
      </c>
      <c r="J830" s="4">
        <f>$A830*_xlfn.NUMBERVALUE('[1]Rate Sheet'!J$172)</f>
        <v>2055.92</v>
      </c>
      <c r="K830" s="4">
        <f>$A830*_xlfn.NUMBERVALUE('[1]Rate Sheet'!K$172)</f>
        <v>3481.8</v>
      </c>
      <c r="L830" s="4">
        <f>$A830*_xlfn.NUMBERVALUE('[1]Rate Sheet'!L$172)</f>
        <v>3191.65</v>
      </c>
      <c r="M830" s="4">
        <f>$A830*_xlfn.NUMBERVALUE('[1]Rate Sheet'!M$172)</f>
        <v>3879.72</v>
      </c>
      <c r="N830" s="4">
        <f>$A830*_xlfn.NUMBERVALUE('[1]Rate Sheet'!N$172)</f>
        <v>4824.7800000000007</v>
      </c>
      <c r="O830" s="4">
        <f>$A830*_xlfn.NUMBERVALUE('[1]Rate Sheet'!O$172)</f>
        <v>2777.15</v>
      </c>
      <c r="P830" s="4">
        <f>$A830*_xlfn.NUMBERVALUE('[1]Rate Sheet'!P$172)</f>
        <v>3141.91</v>
      </c>
    </row>
    <row r="831" spans="1:16" x14ac:dyDescent="0.3">
      <c r="A831" s="2">
        <v>830</v>
      </c>
      <c r="B831" s="4">
        <f>$A831*_xlfn.NUMBERVALUE('[1]Rate Sheet'!B$172)</f>
        <v>1228.4000000000001</v>
      </c>
      <c r="C831" s="4">
        <f>$A831*_xlfn.NUMBERVALUE('[1]Rate Sheet'!C$172)</f>
        <v>1286.5</v>
      </c>
      <c r="D831" s="4">
        <f>$A831*_xlfn.NUMBERVALUE('[1]Rate Sheet'!D$172)</f>
        <v>1336.3000000000002</v>
      </c>
      <c r="E831" s="4">
        <f>$A831*_xlfn.NUMBERVALUE('[1]Rate Sheet'!E$172)</f>
        <v>2249.3000000000002</v>
      </c>
      <c r="F831" s="4">
        <f>$A831*_xlfn.NUMBERVALUE('[1]Rate Sheet'!F$172)</f>
        <v>4498.6000000000004</v>
      </c>
      <c r="G831" s="4">
        <f>$A831*_xlfn.NUMBERVALUE('[1]Rate Sheet'!G$172)</f>
        <v>2299.1</v>
      </c>
      <c r="H831" s="4">
        <f>$A831*_xlfn.NUMBERVALUE('[1]Rate Sheet'!H$172)</f>
        <v>2299.1</v>
      </c>
      <c r="I831" s="4">
        <f>$A831*_xlfn.NUMBERVALUE('[1]Rate Sheet'!I$172)</f>
        <v>2680.9</v>
      </c>
      <c r="J831" s="4">
        <f>$A831*_xlfn.NUMBERVALUE('[1]Rate Sheet'!J$172)</f>
        <v>2058.4</v>
      </c>
      <c r="K831" s="4">
        <f>$A831*_xlfn.NUMBERVALUE('[1]Rate Sheet'!K$172)</f>
        <v>3486</v>
      </c>
      <c r="L831" s="4">
        <f>$A831*_xlfn.NUMBERVALUE('[1]Rate Sheet'!L$172)</f>
        <v>3195.5</v>
      </c>
      <c r="M831" s="4">
        <f>$A831*_xlfn.NUMBERVALUE('[1]Rate Sheet'!M$172)</f>
        <v>3884.3999999999996</v>
      </c>
      <c r="N831" s="4">
        <f>$A831*_xlfn.NUMBERVALUE('[1]Rate Sheet'!N$172)</f>
        <v>4830.6000000000004</v>
      </c>
      <c r="O831" s="4">
        <f>$A831*_xlfn.NUMBERVALUE('[1]Rate Sheet'!O$172)</f>
        <v>2780.5</v>
      </c>
      <c r="P831" s="4">
        <f>$A831*_xlfn.NUMBERVALUE('[1]Rate Sheet'!P$172)</f>
        <v>3145.7</v>
      </c>
    </row>
    <row r="832" spans="1:16" x14ac:dyDescent="0.3">
      <c r="A832" s="2">
        <v>831</v>
      </c>
      <c r="B832" s="4">
        <f>$A832*_xlfn.NUMBERVALUE('[1]Rate Sheet'!B$172)</f>
        <v>1229.8799999999999</v>
      </c>
      <c r="C832" s="4">
        <f>$A832*_xlfn.NUMBERVALUE('[1]Rate Sheet'!C$172)</f>
        <v>1288.05</v>
      </c>
      <c r="D832" s="4">
        <f>$A832*_xlfn.NUMBERVALUE('[1]Rate Sheet'!D$172)</f>
        <v>1337.91</v>
      </c>
      <c r="E832" s="4">
        <f>$A832*_xlfn.NUMBERVALUE('[1]Rate Sheet'!E$172)</f>
        <v>2252.0099999999998</v>
      </c>
      <c r="F832" s="4">
        <f>$A832*_xlfn.NUMBERVALUE('[1]Rate Sheet'!F$172)</f>
        <v>4504.0199999999995</v>
      </c>
      <c r="G832" s="4">
        <f>$A832*_xlfn.NUMBERVALUE('[1]Rate Sheet'!G$172)</f>
        <v>2301.87</v>
      </c>
      <c r="H832" s="4">
        <f>$A832*_xlfn.NUMBERVALUE('[1]Rate Sheet'!H$172)</f>
        <v>2301.87</v>
      </c>
      <c r="I832" s="4">
        <f>$A832*_xlfn.NUMBERVALUE('[1]Rate Sheet'!I$172)</f>
        <v>2684.13</v>
      </c>
      <c r="J832" s="4">
        <f>$A832*_xlfn.NUMBERVALUE('[1]Rate Sheet'!J$172)</f>
        <v>2060.88</v>
      </c>
      <c r="K832" s="4">
        <f>$A832*_xlfn.NUMBERVALUE('[1]Rate Sheet'!K$172)</f>
        <v>3490.2000000000003</v>
      </c>
      <c r="L832" s="4">
        <f>$A832*_xlfn.NUMBERVALUE('[1]Rate Sheet'!L$172)</f>
        <v>3199.35</v>
      </c>
      <c r="M832" s="4">
        <f>$A832*_xlfn.NUMBERVALUE('[1]Rate Sheet'!M$172)</f>
        <v>3889.08</v>
      </c>
      <c r="N832" s="4">
        <f>$A832*_xlfn.NUMBERVALUE('[1]Rate Sheet'!N$172)</f>
        <v>4836.42</v>
      </c>
      <c r="O832" s="4">
        <f>$A832*_xlfn.NUMBERVALUE('[1]Rate Sheet'!O$172)</f>
        <v>2783.85</v>
      </c>
      <c r="P832" s="4">
        <f>$A832*_xlfn.NUMBERVALUE('[1]Rate Sheet'!P$172)</f>
        <v>3149.4900000000002</v>
      </c>
    </row>
    <row r="833" spans="1:16" x14ac:dyDescent="0.3">
      <c r="A833" s="2">
        <v>832</v>
      </c>
      <c r="B833" s="4">
        <f>$A833*_xlfn.NUMBERVALUE('[1]Rate Sheet'!B$172)</f>
        <v>1231.3599999999999</v>
      </c>
      <c r="C833" s="4">
        <f>$A833*_xlfn.NUMBERVALUE('[1]Rate Sheet'!C$172)</f>
        <v>1289.6000000000001</v>
      </c>
      <c r="D833" s="4">
        <f>$A833*_xlfn.NUMBERVALUE('[1]Rate Sheet'!D$172)</f>
        <v>1339.52</v>
      </c>
      <c r="E833" s="4">
        <f>$A833*_xlfn.NUMBERVALUE('[1]Rate Sheet'!E$172)</f>
        <v>2254.7199999999998</v>
      </c>
      <c r="F833" s="4">
        <f>$A833*_xlfn.NUMBERVALUE('[1]Rate Sheet'!F$172)</f>
        <v>4509.4399999999996</v>
      </c>
      <c r="G833" s="4">
        <f>$A833*_xlfn.NUMBERVALUE('[1]Rate Sheet'!G$172)</f>
        <v>2304.64</v>
      </c>
      <c r="H833" s="4">
        <f>$A833*_xlfn.NUMBERVALUE('[1]Rate Sheet'!H$172)</f>
        <v>2304.64</v>
      </c>
      <c r="I833" s="4">
        <f>$A833*_xlfn.NUMBERVALUE('[1]Rate Sheet'!I$172)</f>
        <v>2687.36</v>
      </c>
      <c r="J833" s="4">
        <f>$A833*_xlfn.NUMBERVALUE('[1]Rate Sheet'!J$172)</f>
        <v>2063.36</v>
      </c>
      <c r="K833" s="4">
        <f>$A833*_xlfn.NUMBERVALUE('[1]Rate Sheet'!K$172)</f>
        <v>3494.4</v>
      </c>
      <c r="L833" s="4">
        <f>$A833*_xlfn.NUMBERVALUE('[1]Rate Sheet'!L$172)</f>
        <v>3203.2000000000003</v>
      </c>
      <c r="M833" s="4">
        <f>$A833*_xlfn.NUMBERVALUE('[1]Rate Sheet'!M$172)</f>
        <v>3893.7599999999998</v>
      </c>
      <c r="N833" s="4">
        <f>$A833*_xlfn.NUMBERVALUE('[1]Rate Sheet'!N$172)</f>
        <v>4842.24</v>
      </c>
      <c r="O833" s="4">
        <f>$A833*_xlfn.NUMBERVALUE('[1]Rate Sheet'!O$172)</f>
        <v>2787.2000000000003</v>
      </c>
      <c r="P833" s="4">
        <f>$A833*_xlfn.NUMBERVALUE('[1]Rate Sheet'!P$172)</f>
        <v>3153.28</v>
      </c>
    </row>
    <row r="834" spans="1:16" x14ac:dyDescent="0.3">
      <c r="A834" s="2">
        <v>833</v>
      </c>
      <c r="B834" s="4">
        <f>$A834*_xlfn.NUMBERVALUE('[1]Rate Sheet'!B$172)</f>
        <v>1232.8399999999999</v>
      </c>
      <c r="C834" s="4">
        <f>$A834*_xlfn.NUMBERVALUE('[1]Rate Sheet'!C$172)</f>
        <v>1291.1500000000001</v>
      </c>
      <c r="D834" s="4">
        <f>$A834*_xlfn.NUMBERVALUE('[1]Rate Sheet'!D$172)</f>
        <v>1341.13</v>
      </c>
      <c r="E834" s="4">
        <f>$A834*_xlfn.NUMBERVALUE('[1]Rate Sheet'!E$172)</f>
        <v>2257.4299999999998</v>
      </c>
      <c r="F834" s="4">
        <f>$A834*_xlfn.NUMBERVALUE('[1]Rate Sheet'!F$172)</f>
        <v>4514.8599999999997</v>
      </c>
      <c r="G834" s="4">
        <f>$A834*_xlfn.NUMBERVALUE('[1]Rate Sheet'!G$172)</f>
        <v>2307.41</v>
      </c>
      <c r="H834" s="4">
        <f>$A834*_xlfn.NUMBERVALUE('[1]Rate Sheet'!H$172)</f>
        <v>2307.41</v>
      </c>
      <c r="I834" s="4">
        <f>$A834*_xlfn.NUMBERVALUE('[1]Rate Sheet'!I$172)</f>
        <v>2690.59</v>
      </c>
      <c r="J834" s="4">
        <f>$A834*_xlfn.NUMBERVALUE('[1]Rate Sheet'!J$172)</f>
        <v>2065.84</v>
      </c>
      <c r="K834" s="4">
        <f>$A834*_xlfn.NUMBERVALUE('[1]Rate Sheet'!K$172)</f>
        <v>3498.6000000000004</v>
      </c>
      <c r="L834" s="4">
        <f>$A834*_xlfn.NUMBERVALUE('[1]Rate Sheet'!L$172)</f>
        <v>3207.05</v>
      </c>
      <c r="M834" s="4">
        <f>$A834*_xlfn.NUMBERVALUE('[1]Rate Sheet'!M$172)</f>
        <v>3898.4399999999996</v>
      </c>
      <c r="N834" s="4">
        <f>$A834*_xlfn.NUMBERVALUE('[1]Rate Sheet'!N$172)</f>
        <v>4848.0600000000004</v>
      </c>
      <c r="O834" s="4">
        <f>$A834*_xlfn.NUMBERVALUE('[1]Rate Sheet'!O$172)</f>
        <v>2790.55</v>
      </c>
      <c r="P834" s="4">
        <f>$A834*_xlfn.NUMBERVALUE('[1]Rate Sheet'!P$172)</f>
        <v>3157.07</v>
      </c>
    </row>
    <row r="835" spans="1:16" x14ac:dyDescent="0.3">
      <c r="A835" s="2">
        <v>834</v>
      </c>
      <c r="B835" s="4">
        <f>$A835*_xlfn.NUMBERVALUE('[1]Rate Sheet'!B$172)</f>
        <v>1234.32</v>
      </c>
      <c r="C835" s="4">
        <f>$A835*_xlfn.NUMBERVALUE('[1]Rate Sheet'!C$172)</f>
        <v>1292.7</v>
      </c>
      <c r="D835" s="4">
        <f>$A835*_xlfn.NUMBERVALUE('[1]Rate Sheet'!D$172)</f>
        <v>1342.74</v>
      </c>
      <c r="E835" s="4">
        <f>$A835*_xlfn.NUMBERVALUE('[1]Rate Sheet'!E$172)</f>
        <v>2260.14</v>
      </c>
      <c r="F835" s="4">
        <f>$A835*_xlfn.NUMBERVALUE('[1]Rate Sheet'!F$172)</f>
        <v>4520.28</v>
      </c>
      <c r="G835" s="4">
        <f>$A835*_xlfn.NUMBERVALUE('[1]Rate Sheet'!G$172)</f>
        <v>2310.1799999999998</v>
      </c>
      <c r="H835" s="4">
        <f>$A835*_xlfn.NUMBERVALUE('[1]Rate Sheet'!H$172)</f>
        <v>2310.1799999999998</v>
      </c>
      <c r="I835" s="4">
        <f>$A835*_xlfn.NUMBERVALUE('[1]Rate Sheet'!I$172)</f>
        <v>2693.82</v>
      </c>
      <c r="J835" s="4">
        <f>$A835*_xlfn.NUMBERVALUE('[1]Rate Sheet'!J$172)</f>
        <v>2068.3200000000002</v>
      </c>
      <c r="K835" s="4">
        <f>$A835*_xlfn.NUMBERVALUE('[1]Rate Sheet'!K$172)</f>
        <v>3502.8</v>
      </c>
      <c r="L835" s="4">
        <f>$A835*_xlfn.NUMBERVALUE('[1]Rate Sheet'!L$172)</f>
        <v>3210.9</v>
      </c>
      <c r="M835" s="4">
        <f>$A835*_xlfn.NUMBERVALUE('[1]Rate Sheet'!M$172)</f>
        <v>3903.12</v>
      </c>
      <c r="N835" s="4">
        <f>$A835*_xlfn.NUMBERVALUE('[1]Rate Sheet'!N$172)</f>
        <v>4853.88</v>
      </c>
      <c r="O835" s="4">
        <f>$A835*_xlfn.NUMBERVALUE('[1]Rate Sheet'!O$172)</f>
        <v>2793.9</v>
      </c>
      <c r="P835" s="4">
        <f>$A835*_xlfn.NUMBERVALUE('[1]Rate Sheet'!P$172)</f>
        <v>3160.86</v>
      </c>
    </row>
    <row r="836" spans="1:16" x14ac:dyDescent="0.3">
      <c r="A836" s="2">
        <v>835</v>
      </c>
      <c r="B836" s="4">
        <f>$A836*_xlfn.NUMBERVALUE('[1]Rate Sheet'!B$172)</f>
        <v>1235.8</v>
      </c>
      <c r="C836" s="4">
        <f>$A836*_xlfn.NUMBERVALUE('[1]Rate Sheet'!C$172)</f>
        <v>1294.25</v>
      </c>
      <c r="D836" s="4">
        <f>$A836*_xlfn.NUMBERVALUE('[1]Rate Sheet'!D$172)</f>
        <v>1344.3500000000001</v>
      </c>
      <c r="E836" s="4">
        <f>$A836*_xlfn.NUMBERVALUE('[1]Rate Sheet'!E$172)</f>
        <v>2262.85</v>
      </c>
      <c r="F836" s="4">
        <f>$A836*_xlfn.NUMBERVALUE('[1]Rate Sheet'!F$172)</f>
        <v>4525.7</v>
      </c>
      <c r="G836" s="4">
        <f>$A836*_xlfn.NUMBERVALUE('[1]Rate Sheet'!G$172)</f>
        <v>2312.9499999999998</v>
      </c>
      <c r="H836" s="4">
        <f>$A836*_xlfn.NUMBERVALUE('[1]Rate Sheet'!H$172)</f>
        <v>2312.9499999999998</v>
      </c>
      <c r="I836" s="4">
        <f>$A836*_xlfn.NUMBERVALUE('[1]Rate Sheet'!I$172)</f>
        <v>2697.05</v>
      </c>
      <c r="J836" s="4">
        <f>$A836*_xlfn.NUMBERVALUE('[1]Rate Sheet'!J$172)</f>
        <v>2070.8000000000002</v>
      </c>
      <c r="K836" s="4">
        <f>$A836*_xlfn.NUMBERVALUE('[1]Rate Sheet'!K$172)</f>
        <v>3507</v>
      </c>
      <c r="L836" s="4">
        <f>$A836*_xlfn.NUMBERVALUE('[1]Rate Sheet'!L$172)</f>
        <v>3214.75</v>
      </c>
      <c r="M836" s="4">
        <f>$A836*_xlfn.NUMBERVALUE('[1]Rate Sheet'!M$172)</f>
        <v>3907.7999999999997</v>
      </c>
      <c r="N836" s="4">
        <f>$A836*_xlfn.NUMBERVALUE('[1]Rate Sheet'!N$172)</f>
        <v>4859.7</v>
      </c>
      <c r="O836" s="4">
        <f>$A836*_xlfn.NUMBERVALUE('[1]Rate Sheet'!O$172)</f>
        <v>2797.25</v>
      </c>
      <c r="P836" s="4">
        <f>$A836*_xlfn.NUMBERVALUE('[1]Rate Sheet'!P$172)</f>
        <v>3164.65</v>
      </c>
    </row>
    <row r="837" spans="1:16" x14ac:dyDescent="0.3">
      <c r="A837" s="2">
        <v>836</v>
      </c>
      <c r="B837" s="4">
        <f>$A837*_xlfn.NUMBERVALUE('[1]Rate Sheet'!B$172)</f>
        <v>1237.28</v>
      </c>
      <c r="C837" s="4">
        <f>$A837*_xlfn.NUMBERVALUE('[1]Rate Sheet'!C$172)</f>
        <v>1295.8</v>
      </c>
      <c r="D837" s="4">
        <f>$A837*_xlfn.NUMBERVALUE('[1]Rate Sheet'!D$172)</f>
        <v>1345.96</v>
      </c>
      <c r="E837" s="4">
        <f>$A837*_xlfn.NUMBERVALUE('[1]Rate Sheet'!E$172)</f>
        <v>2265.56</v>
      </c>
      <c r="F837" s="4">
        <f>$A837*_xlfn.NUMBERVALUE('[1]Rate Sheet'!F$172)</f>
        <v>4531.12</v>
      </c>
      <c r="G837" s="4">
        <f>$A837*_xlfn.NUMBERVALUE('[1]Rate Sheet'!G$172)</f>
        <v>2315.7199999999998</v>
      </c>
      <c r="H837" s="4">
        <f>$A837*_xlfn.NUMBERVALUE('[1]Rate Sheet'!H$172)</f>
        <v>2315.7199999999998</v>
      </c>
      <c r="I837" s="4">
        <f>$A837*_xlfn.NUMBERVALUE('[1]Rate Sheet'!I$172)</f>
        <v>2700.28</v>
      </c>
      <c r="J837" s="4">
        <f>$A837*_xlfn.NUMBERVALUE('[1]Rate Sheet'!J$172)</f>
        <v>2073.2800000000002</v>
      </c>
      <c r="K837" s="4">
        <f>$A837*_xlfn.NUMBERVALUE('[1]Rate Sheet'!K$172)</f>
        <v>3511.2000000000003</v>
      </c>
      <c r="L837" s="4">
        <f>$A837*_xlfn.NUMBERVALUE('[1]Rate Sheet'!L$172)</f>
        <v>3218.6</v>
      </c>
      <c r="M837" s="4">
        <f>$A837*_xlfn.NUMBERVALUE('[1]Rate Sheet'!M$172)</f>
        <v>3912.4799999999996</v>
      </c>
      <c r="N837" s="4">
        <f>$A837*_xlfn.NUMBERVALUE('[1]Rate Sheet'!N$172)</f>
        <v>4865.5200000000004</v>
      </c>
      <c r="O837" s="4">
        <f>$A837*_xlfn.NUMBERVALUE('[1]Rate Sheet'!O$172)</f>
        <v>2800.6</v>
      </c>
      <c r="P837" s="4">
        <f>$A837*_xlfn.NUMBERVALUE('[1]Rate Sheet'!P$172)</f>
        <v>3168.44</v>
      </c>
    </row>
    <row r="838" spans="1:16" x14ac:dyDescent="0.3">
      <c r="A838" s="2">
        <v>837</v>
      </c>
      <c r="B838" s="4">
        <f>$A838*_xlfn.NUMBERVALUE('[1]Rate Sheet'!B$172)</f>
        <v>1238.76</v>
      </c>
      <c r="C838" s="4">
        <f>$A838*_xlfn.NUMBERVALUE('[1]Rate Sheet'!C$172)</f>
        <v>1297.3500000000001</v>
      </c>
      <c r="D838" s="4">
        <f>$A838*_xlfn.NUMBERVALUE('[1]Rate Sheet'!D$172)</f>
        <v>1347.5700000000002</v>
      </c>
      <c r="E838" s="4">
        <f>$A838*_xlfn.NUMBERVALUE('[1]Rate Sheet'!E$172)</f>
        <v>2268.27</v>
      </c>
      <c r="F838" s="4">
        <f>$A838*_xlfn.NUMBERVALUE('[1]Rate Sheet'!F$172)</f>
        <v>4536.54</v>
      </c>
      <c r="G838" s="4">
        <f>$A838*_xlfn.NUMBERVALUE('[1]Rate Sheet'!G$172)</f>
        <v>2318.4900000000002</v>
      </c>
      <c r="H838" s="4">
        <f>$A838*_xlfn.NUMBERVALUE('[1]Rate Sheet'!H$172)</f>
        <v>2318.4900000000002</v>
      </c>
      <c r="I838" s="4">
        <f>$A838*_xlfn.NUMBERVALUE('[1]Rate Sheet'!I$172)</f>
        <v>2703.5099999999998</v>
      </c>
      <c r="J838" s="4">
        <f>$A838*_xlfn.NUMBERVALUE('[1]Rate Sheet'!J$172)</f>
        <v>2075.7599999999998</v>
      </c>
      <c r="K838" s="4">
        <f>$A838*_xlfn.NUMBERVALUE('[1]Rate Sheet'!K$172)</f>
        <v>3515.4</v>
      </c>
      <c r="L838" s="4">
        <f>$A838*_xlfn.NUMBERVALUE('[1]Rate Sheet'!L$172)</f>
        <v>3222.4500000000003</v>
      </c>
      <c r="M838" s="4">
        <f>$A838*_xlfn.NUMBERVALUE('[1]Rate Sheet'!M$172)</f>
        <v>3917.16</v>
      </c>
      <c r="N838" s="4">
        <f>$A838*_xlfn.NUMBERVALUE('[1]Rate Sheet'!N$172)</f>
        <v>4871.34</v>
      </c>
      <c r="O838" s="4">
        <f>$A838*_xlfn.NUMBERVALUE('[1]Rate Sheet'!O$172)</f>
        <v>2803.9500000000003</v>
      </c>
      <c r="P838" s="4">
        <f>$A838*_xlfn.NUMBERVALUE('[1]Rate Sheet'!P$172)</f>
        <v>3172.23</v>
      </c>
    </row>
    <row r="839" spans="1:16" x14ac:dyDescent="0.3">
      <c r="A839" s="2">
        <v>838</v>
      </c>
      <c r="B839" s="4">
        <f>$A839*_xlfn.NUMBERVALUE('[1]Rate Sheet'!B$172)</f>
        <v>1240.24</v>
      </c>
      <c r="C839" s="4">
        <f>$A839*_xlfn.NUMBERVALUE('[1]Rate Sheet'!C$172)</f>
        <v>1298.9000000000001</v>
      </c>
      <c r="D839" s="4">
        <f>$A839*_xlfn.NUMBERVALUE('[1]Rate Sheet'!D$172)</f>
        <v>1349.18</v>
      </c>
      <c r="E839" s="4">
        <f>$A839*_xlfn.NUMBERVALUE('[1]Rate Sheet'!E$172)</f>
        <v>2270.98</v>
      </c>
      <c r="F839" s="4">
        <f>$A839*_xlfn.NUMBERVALUE('[1]Rate Sheet'!F$172)</f>
        <v>4541.96</v>
      </c>
      <c r="G839" s="4">
        <f>$A839*_xlfn.NUMBERVALUE('[1]Rate Sheet'!G$172)</f>
        <v>2321.2600000000002</v>
      </c>
      <c r="H839" s="4">
        <f>$A839*_xlfn.NUMBERVALUE('[1]Rate Sheet'!H$172)</f>
        <v>2321.2600000000002</v>
      </c>
      <c r="I839" s="4">
        <f>$A839*_xlfn.NUMBERVALUE('[1]Rate Sheet'!I$172)</f>
        <v>2706.74</v>
      </c>
      <c r="J839" s="4">
        <f>$A839*_xlfn.NUMBERVALUE('[1]Rate Sheet'!J$172)</f>
        <v>2078.2399999999998</v>
      </c>
      <c r="K839" s="4">
        <f>$A839*_xlfn.NUMBERVALUE('[1]Rate Sheet'!K$172)</f>
        <v>3519.6000000000004</v>
      </c>
      <c r="L839" s="4">
        <f>$A839*_xlfn.NUMBERVALUE('[1]Rate Sheet'!L$172)</f>
        <v>3226.3</v>
      </c>
      <c r="M839" s="4">
        <f>$A839*_xlfn.NUMBERVALUE('[1]Rate Sheet'!M$172)</f>
        <v>3921.8399999999997</v>
      </c>
      <c r="N839" s="4">
        <f>$A839*_xlfn.NUMBERVALUE('[1]Rate Sheet'!N$172)</f>
        <v>4877.16</v>
      </c>
      <c r="O839" s="4">
        <f>$A839*_xlfn.NUMBERVALUE('[1]Rate Sheet'!O$172)</f>
        <v>2807.3</v>
      </c>
      <c r="P839" s="4">
        <f>$A839*_xlfn.NUMBERVALUE('[1]Rate Sheet'!P$172)</f>
        <v>3176.02</v>
      </c>
    </row>
    <row r="840" spans="1:16" x14ac:dyDescent="0.3">
      <c r="A840" s="2">
        <v>839</v>
      </c>
      <c r="B840" s="4">
        <f>$A840*_xlfn.NUMBERVALUE('[1]Rate Sheet'!B$172)</f>
        <v>1241.72</v>
      </c>
      <c r="C840" s="4">
        <f>$A840*_xlfn.NUMBERVALUE('[1]Rate Sheet'!C$172)</f>
        <v>1300.45</v>
      </c>
      <c r="D840" s="4">
        <f>$A840*_xlfn.NUMBERVALUE('[1]Rate Sheet'!D$172)</f>
        <v>1350.7900000000002</v>
      </c>
      <c r="E840" s="4">
        <f>$A840*_xlfn.NUMBERVALUE('[1]Rate Sheet'!E$172)</f>
        <v>2273.69</v>
      </c>
      <c r="F840" s="4">
        <f>$A840*_xlfn.NUMBERVALUE('[1]Rate Sheet'!F$172)</f>
        <v>4547.38</v>
      </c>
      <c r="G840" s="4">
        <f>$A840*_xlfn.NUMBERVALUE('[1]Rate Sheet'!G$172)</f>
        <v>2324.0300000000002</v>
      </c>
      <c r="H840" s="4">
        <f>$A840*_xlfn.NUMBERVALUE('[1]Rate Sheet'!H$172)</f>
        <v>2324.0300000000002</v>
      </c>
      <c r="I840" s="4">
        <f>$A840*_xlfn.NUMBERVALUE('[1]Rate Sheet'!I$172)</f>
        <v>2709.97</v>
      </c>
      <c r="J840" s="4">
        <f>$A840*_xlfn.NUMBERVALUE('[1]Rate Sheet'!J$172)</f>
        <v>2080.7199999999998</v>
      </c>
      <c r="K840" s="4">
        <f>$A840*_xlfn.NUMBERVALUE('[1]Rate Sheet'!K$172)</f>
        <v>3523.8</v>
      </c>
      <c r="L840" s="4">
        <f>$A840*_xlfn.NUMBERVALUE('[1]Rate Sheet'!L$172)</f>
        <v>3230.15</v>
      </c>
      <c r="M840" s="4">
        <f>$A840*_xlfn.NUMBERVALUE('[1]Rate Sheet'!M$172)</f>
        <v>3926.52</v>
      </c>
      <c r="N840" s="4">
        <f>$A840*_xlfn.NUMBERVALUE('[1]Rate Sheet'!N$172)</f>
        <v>4882.9800000000005</v>
      </c>
      <c r="O840" s="4">
        <f>$A840*_xlfn.NUMBERVALUE('[1]Rate Sheet'!O$172)</f>
        <v>2810.65</v>
      </c>
      <c r="P840" s="4">
        <f>$A840*_xlfn.NUMBERVALUE('[1]Rate Sheet'!P$172)</f>
        <v>3179.81</v>
      </c>
    </row>
    <row r="841" spans="1:16" x14ac:dyDescent="0.3">
      <c r="A841" s="2">
        <v>840</v>
      </c>
      <c r="B841" s="4">
        <f>$A841*_xlfn.NUMBERVALUE('[1]Rate Sheet'!B$172)</f>
        <v>1243.2</v>
      </c>
      <c r="C841" s="4">
        <f>$A841*_xlfn.NUMBERVALUE('[1]Rate Sheet'!C$172)</f>
        <v>1302</v>
      </c>
      <c r="D841" s="4">
        <f>$A841*_xlfn.NUMBERVALUE('[1]Rate Sheet'!D$172)</f>
        <v>1352.4</v>
      </c>
      <c r="E841" s="4">
        <f>$A841*_xlfn.NUMBERVALUE('[1]Rate Sheet'!E$172)</f>
        <v>2276.4</v>
      </c>
      <c r="F841" s="4">
        <f>$A841*_xlfn.NUMBERVALUE('[1]Rate Sheet'!F$172)</f>
        <v>4552.8</v>
      </c>
      <c r="G841" s="4">
        <f>$A841*_xlfn.NUMBERVALUE('[1]Rate Sheet'!G$172)</f>
        <v>2326.8000000000002</v>
      </c>
      <c r="H841" s="4">
        <f>$A841*_xlfn.NUMBERVALUE('[1]Rate Sheet'!H$172)</f>
        <v>2326.8000000000002</v>
      </c>
      <c r="I841" s="4">
        <f>$A841*_xlfn.NUMBERVALUE('[1]Rate Sheet'!I$172)</f>
        <v>2713.2</v>
      </c>
      <c r="J841" s="4">
        <f>$A841*_xlfn.NUMBERVALUE('[1]Rate Sheet'!J$172)</f>
        <v>2083.1999999999998</v>
      </c>
      <c r="K841" s="4">
        <f>$A841*_xlfn.NUMBERVALUE('[1]Rate Sheet'!K$172)</f>
        <v>3528</v>
      </c>
      <c r="L841" s="4">
        <f>$A841*_xlfn.NUMBERVALUE('[1]Rate Sheet'!L$172)</f>
        <v>3234</v>
      </c>
      <c r="M841" s="4">
        <f>$A841*_xlfn.NUMBERVALUE('[1]Rate Sheet'!M$172)</f>
        <v>3931.2</v>
      </c>
      <c r="N841" s="4">
        <f>$A841*_xlfn.NUMBERVALUE('[1]Rate Sheet'!N$172)</f>
        <v>4888.8</v>
      </c>
      <c r="O841" s="4">
        <f>$A841*_xlfn.NUMBERVALUE('[1]Rate Sheet'!O$172)</f>
        <v>2814</v>
      </c>
      <c r="P841" s="4">
        <f>$A841*_xlfn.NUMBERVALUE('[1]Rate Sheet'!P$172)</f>
        <v>3183.6</v>
      </c>
    </row>
    <row r="842" spans="1:16" x14ac:dyDescent="0.3">
      <c r="A842" s="2">
        <v>841</v>
      </c>
      <c r="B842" s="4">
        <f>$A842*_xlfn.NUMBERVALUE('[1]Rate Sheet'!B$172)</f>
        <v>1244.68</v>
      </c>
      <c r="C842" s="4">
        <f>$A842*_xlfn.NUMBERVALUE('[1]Rate Sheet'!C$172)</f>
        <v>1303.55</v>
      </c>
      <c r="D842" s="4">
        <f>$A842*_xlfn.NUMBERVALUE('[1]Rate Sheet'!D$172)</f>
        <v>1354.01</v>
      </c>
      <c r="E842" s="4">
        <f>$A842*_xlfn.NUMBERVALUE('[1]Rate Sheet'!E$172)</f>
        <v>2279.11</v>
      </c>
      <c r="F842" s="4">
        <f>$A842*_xlfn.NUMBERVALUE('[1]Rate Sheet'!F$172)</f>
        <v>4558.22</v>
      </c>
      <c r="G842" s="4">
        <f>$A842*_xlfn.NUMBERVALUE('[1]Rate Sheet'!G$172)</f>
        <v>2329.5700000000002</v>
      </c>
      <c r="H842" s="4">
        <f>$A842*_xlfn.NUMBERVALUE('[1]Rate Sheet'!H$172)</f>
        <v>2329.5700000000002</v>
      </c>
      <c r="I842" s="4">
        <f>$A842*_xlfn.NUMBERVALUE('[1]Rate Sheet'!I$172)</f>
        <v>2716.43</v>
      </c>
      <c r="J842" s="4">
        <f>$A842*_xlfn.NUMBERVALUE('[1]Rate Sheet'!J$172)</f>
        <v>2085.6799999999998</v>
      </c>
      <c r="K842" s="4">
        <f>$A842*_xlfn.NUMBERVALUE('[1]Rate Sheet'!K$172)</f>
        <v>3532.2000000000003</v>
      </c>
      <c r="L842" s="4">
        <f>$A842*_xlfn.NUMBERVALUE('[1]Rate Sheet'!L$172)</f>
        <v>3237.85</v>
      </c>
      <c r="M842" s="4">
        <f>$A842*_xlfn.NUMBERVALUE('[1]Rate Sheet'!M$172)</f>
        <v>3935.8799999999997</v>
      </c>
      <c r="N842" s="4">
        <f>$A842*_xlfn.NUMBERVALUE('[1]Rate Sheet'!N$172)</f>
        <v>4894.62</v>
      </c>
      <c r="O842" s="4">
        <f>$A842*_xlfn.NUMBERVALUE('[1]Rate Sheet'!O$172)</f>
        <v>2817.35</v>
      </c>
      <c r="P842" s="4">
        <f>$A842*_xlfn.NUMBERVALUE('[1]Rate Sheet'!P$172)</f>
        <v>3187.39</v>
      </c>
    </row>
    <row r="843" spans="1:16" x14ac:dyDescent="0.3">
      <c r="A843" s="2">
        <v>842</v>
      </c>
      <c r="B843" s="4">
        <f>$A843*_xlfn.NUMBERVALUE('[1]Rate Sheet'!B$172)</f>
        <v>1246.1600000000001</v>
      </c>
      <c r="C843" s="4">
        <f>$A843*_xlfn.NUMBERVALUE('[1]Rate Sheet'!C$172)</f>
        <v>1305.1000000000001</v>
      </c>
      <c r="D843" s="4">
        <f>$A843*_xlfn.NUMBERVALUE('[1]Rate Sheet'!D$172)</f>
        <v>1355.6200000000001</v>
      </c>
      <c r="E843" s="4">
        <f>$A843*_xlfn.NUMBERVALUE('[1]Rate Sheet'!E$172)</f>
        <v>2281.8200000000002</v>
      </c>
      <c r="F843" s="4">
        <f>$A843*_xlfn.NUMBERVALUE('[1]Rate Sheet'!F$172)</f>
        <v>4563.6400000000003</v>
      </c>
      <c r="G843" s="4">
        <f>$A843*_xlfn.NUMBERVALUE('[1]Rate Sheet'!G$172)</f>
        <v>2332.34</v>
      </c>
      <c r="H843" s="4">
        <f>$A843*_xlfn.NUMBERVALUE('[1]Rate Sheet'!H$172)</f>
        <v>2332.34</v>
      </c>
      <c r="I843" s="4">
        <f>$A843*_xlfn.NUMBERVALUE('[1]Rate Sheet'!I$172)</f>
        <v>2719.66</v>
      </c>
      <c r="J843" s="4">
        <f>$A843*_xlfn.NUMBERVALUE('[1]Rate Sheet'!J$172)</f>
        <v>2088.16</v>
      </c>
      <c r="K843" s="4">
        <f>$A843*_xlfn.NUMBERVALUE('[1]Rate Sheet'!K$172)</f>
        <v>3536.4</v>
      </c>
      <c r="L843" s="4">
        <f>$A843*_xlfn.NUMBERVALUE('[1]Rate Sheet'!L$172)</f>
        <v>3241.7000000000003</v>
      </c>
      <c r="M843" s="4">
        <f>$A843*_xlfn.NUMBERVALUE('[1]Rate Sheet'!M$172)</f>
        <v>3940.56</v>
      </c>
      <c r="N843" s="4">
        <f>$A843*_xlfn.NUMBERVALUE('[1]Rate Sheet'!N$172)</f>
        <v>4900.4400000000005</v>
      </c>
      <c r="O843" s="4">
        <f>$A843*_xlfn.NUMBERVALUE('[1]Rate Sheet'!O$172)</f>
        <v>2820.7000000000003</v>
      </c>
      <c r="P843" s="4">
        <f>$A843*_xlfn.NUMBERVALUE('[1]Rate Sheet'!P$172)</f>
        <v>3191.18</v>
      </c>
    </row>
    <row r="844" spans="1:16" x14ac:dyDescent="0.3">
      <c r="A844" s="2">
        <v>843</v>
      </c>
      <c r="B844" s="4">
        <f>$A844*_xlfn.NUMBERVALUE('[1]Rate Sheet'!B$172)</f>
        <v>1247.6399999999999</v>
      </c>
      <c r="C844" s="4">
        <f>$A844*_xlfn.NUMBERVALUE('[1]Rate Sheet'!C$172)</f>
        <v>1306.6500000000001</v>
      </c>
      <c r="D844" s="4">
        <f>$A844*_xlfn.NUMBERVALUE('[1]Rate Sheet'!D$172)</f>
        <v>1357.23</v>
      </c>
      <c r="E844" s="4">
        <f>$A844*_xlfn.NUMBERVALUE('[1]Rate Sheet'!E$172)</f>
        <v>2284.5299999999997</v>
      </c>
      <c r="F844" s="4">
        <f>$A844*_xlfn.NUMBERVALUE('[1]Rate Sheet'!F$172)</f>
        <v>4569.0599999999995</v>
      </c>
      <c r="G844" s="4">
        <f>$A844*_xlfn.NUMBERVALUE('[1]Rate Sheet'!G$172)</f>
        <v>2335.11</v>
      </c>
      <c r="H844" s="4">
        <f>$A844*_xlfn.NUMBERVALUE('[1]Rate Sheet'!H$172)</f>
        <v>2335.11</v>
      </c>
      <c r="I844" s="4">
        <f>$A844*_xlfn.NUMBERVALUE('[1]Rate Sheet'!I$172)</f>
        <v>2722.89</v>
      </c>
      <c r="J844" s="4">
        <f>$A844*_xlfn.NUMBERVALUE('[1]Rate Sheet'!J$172)</f>
        <v>2090.64</v>
      </c>
      <c r="K844" s="4">
        <f>$A844*_xlfn.NUMBERVALUE('[1]Rate Sheet'!K$172)</f>
        <v>3540.6000000000004</v>
      </c>
      <c r="L844" s="4">
        <f>$A844*_xlfn.NUMBERVALUE('[1]Rate Sheet'!L$172)</f>
        <v>3245.55</v>
      </c>
      <c r="M844" s="4">
        <f>$A844*_xlfn.NUMBERVALUE('[1]Rate Sheet'!M$172)</f>
        <v>3945.24</v>
      </c>
      <c r="N844" s="4">
        <f>$A844*_xlfn.NUMBERVALUE('[1]Rate Sheet'!N$172)</f>
        <v>4906.26</v>
      </c>
      <c r="O844" s="4">
        <f>$A844*_xlfn.NUMBERVALUE('[1]Rate Sheet'!O$172)</f>
        <v>2824.05</v>
      </c>
      <c r="P844" s="4">
        <f>$A844*_xlfn.NUMBERVALUE('[1]Rate Sheet'!P$172)</f>
        <v>3194.9700000000003</v>
      </c>
    </row>
    <row r="845" spans="1:16" x14ac:dyDescent="0.3">
      <c r="A845" s="2">
        <v>844</v>
      </c>
      <c r="B845" s="4">
        <f>$A845*_xlfn.NUMBERVALUE('[1]Rate Sheet'!B$172)</f>
        <v>1249.1199999999999</v>
      </c>
      <c r="C845" s="4">
        <f>$A845*_xlfn.NUMBERVALUE('[1]Rate Sheet'!C$172)</f>
        <v>1308.2</v>
      </c>
      <c r="D845" s="4">
        <f>$A845*_xlfn.NUMBERVALUE('[1]Rate Sheet'!D$172)</f>
        <v>1358.8400000000001</v>
      </c>
      <c r="E845" s="4">
        <f>$A845*_xlfn.NUMBERVALUE('[1]Rate Sheet'!E$172)</f>
        <v>2287.2399999999998</v>
      </c>
      <c r="F845" s="4">
        <f>$A845*_xlfn.NUMBERVALUE('[1]Rate Sheet'!F$172)</f>
        <v>4574.4799999999996</v>
      </c>
      <c r="G845" s="4">
        <f>$A845*_xlfn.NUMBERVALUE('[1]Rate Sheet'!G$172)</f>
        <v>2337.88</v>
      </c>
      <c r="H845" s="4">
        <f>$A845*_xlfn.NUMBERVALUE('[1]Rate Sheet'!H$172)</f>
        <v>2337.88</v>
      </c>
      <c r="I845" s="4">
        <f>$A845*_xlfn.NUMBERVALUE('[1]Rate Sheet'!I$172)</f>
        <v>2726.12</v>
      </c>
      <c r="J845" s="4">
        <f>$A845*_xlfn.NUMBERVALUE('[1]Rate Sheet'!J$172)</f>
        <v>2093.12</v>
      </c>
      <c r="K845" s="4">
        <f>$A845*_xlfn.NUMBERVALUE('[1]Rate Sheet'!K$172)</f>
        <v>3544.8</v>
      </c>
      <c r="L845" s="4">
        <f>$A845*_xlfn.NUMBERVALUE('[1]Rate Sheet'!L$172)</f>
        <v>3249.4</v>
      </c>
      <c r="M845" s="4">
        <f>$A845*_xlfn.NUMBERVALUE('[1]Rate Sheet'!M$172)</f>
        <v>3949.9199999999996</v>
      </c>
      <c r="N845" s="4">
        <f>$A845*_xlfn.NUMBERVALUE('[1]Rate Sheet'!N$172)</f>
        <v>4912.08</v>
      </c>
      <c r="O845" s="4">
        <f>$A845*_xlfn.NUMBERVALUE('[1]Rate Sheet'!O$172)</f>
        <v>2827.4</v>
      </c>
      <c r="P845" s="4">
        <f>$A845*_xlfn.NUMBERVALUE('[1]Rate Sheet'!P$172)</f>
        <v>3198.76</v>
      </c>
    </row>
    <row r="846" spans="1:16" x14ac:dyDescent="0.3">
      <c r="A846" s="2">
        <v>845</v>
      </c>
      <c r="B846" s="4">
        <f>$A846*_xlfn.NUMBERVALUE('[1]Rate Sheet'!B$172)</f>
        <v>1250.5999999999999</v>
      </c>
      <c r="C846" s="4">
        <f>$A846*_xlfn.NUMBERVALUE('[1]Rate Sheet'!C$172)</f>
        <v>1309.75</v>
      </c>
      <c r="D846" s="4">
        <f>$A846*_xlfn.NUMBERVALUE('[1]Rate Sheet'!D$172)</f>
        <v>1360.45</v>
      </c>
      <c r="E846" s="4">
        <f>$A846*_xlfn.NUMBERVALUE('[1]Rate Sheet'!E$172)</f>
        <v>2289.9499999999998</v>
      </c>
      <c r="F846" s="4">
        <f>$A846*_xlfn.NUMBERVALUE('[1]Rate Sheet'!F$172)</f>
        <v>4579.8999999999996</v>
      </c>
      <c r="G846" s="4">
        <f>$A846*_xlfn.NUMBERVALUE('[1]Rate Sheet'!G$172)</f>
        <v>2340.65</v>
      </c>
      <c r="H846" s="4">
        <f>$A846*_xlfn.NUMBERVALUE('[1]Rate Sheet'!H$172)</f>
        <v>2340.65</v>
      </c>
      <c r="I846" s="4">
        <f>$A846*_xlfn.NUMBERVALUE('[1]Rate Sheet'!I$172)</f>
        <v>2729.35</v>
      </c>
      <c r="J846" s="4">
        <f>$A846*_xlfn.NUMBERVALUE('[1]Rate Sheet'!J$172)</f>
        <v>2095.6</v>
      </c>
      <c r="K846" s="4">
        <f>$A846*_xlfn.NUMBERVALUE('[1]Rate Sheet'!K$172)</f>
        <v>3549</v>
      </c>
      <c r="L846" s="4">
        <f>$A846*_xlfn.NUMBERVALUE('[1]Rate Sheet'!L$172)</f>
        <v>3253.25</v>
      </c>
      <c r="M846" s="4">
        <f>$A846*_xlfn.NUMBERVALUE('[1]Rate Sheet'!M$172)</f>
        <v>3954.6</v>
      </c>
      <c r="N846" s="4">
        <f>$A846*_xlfn.NUMBERVALUE('[1]Rate Sheet'!N$172)</f>
        <v>4917.9000000000005</v>
      </c>
      <c r="O846" s="4">
        <f>$A846*_xlfn.NUMBERVALUE('[1]Rate Sheet'!O$172)</f>
        <v>2830.75</v>
      </c>
      <c r="P846" s="4">
        <f>$A846*_xlfn.NUMBERVALUE('[1]Rate Sheet'!P$172)</f>
        <v>3202.55</v>
      </c>
    </row>
    <row r="847" spans="1:16" x14ac:dyDescent="0.3">
      <c r="A847" s="2">
        <v>846</v>
      </c>
      <c r="B847" s="4">
        <f>$A847*_xlfn.NUMBERVALUE('[1]Rate Sheet'!B$172)</f>
        <v>1252.08</v>
      </c>
      <c r="C847" s="4">
        <f>$A847*_xlfn.NUMBERVALUE('[1]Rate Sheet'!C$172)</f>
        <v>1311.3</v>
      </c>
      <c r="D847" s="4">
        <f>$A847*_xlfn.NUMBERVALUE('[1]Rate Sheet'!D$172)</f>
        <v>1362.0600000000002</v>
      </c>
      <c r="E847" s="4">
        <f>$A847*_xlfn.NUMBERVALUE('[1]Rate Sheet'!E$172)</f>
        <v>2292.66</v>
      </c>
      <c r="F847" s="4">
        <f>$A847*_xlfn.NUMBERVALUE('[1]Rate Sheet'!F$172)</f>
        <v>4585.32</v>
      </c>
      <c r="G847" s="4">
        <f>$A847*_xlfn.NUMBERVALUE('[1]Rate Sheet'!G$172)</f>
        <v>2343.42</v>
      </c>
      <c r="H847" s="4">
        <f>$A847*_xlfn.NUMBERVALUE('[1]Rate Sheet'!H$172)</f>
        <v>2343.42</v>
      </c>
      <c r="I847" s="4">
        <f>$A847*_xlfn.NUMBERVALUE('[1]Rate Sheet'!I$172)</f>
        <v>2732.58</v>
      </c>
      <c r="J847" s="4">
        <f>$A847*_xlfn.NUMBERVALUE('[1]Rate Sheet'!J$172)</f>
        <v>2098.08</v>
      </c>
      <c r="K847" s="4">
        <f>$A847*_xlfn.NUMBERVALUE('[1]Rate Sheet'!K$172)</f>
        <v>3553.2000000000003</v>
      </c>
      <c r="L847" s="4">
        <f>$A847*_xlfn.NUMBERVALUE('[1]Rate Sheet'!L$172)</f>
        <v>3257.1</v>
      </c>
      <c r="M847" s="4">
        <f>$A847*_xlfn.NUMBERVALUE('[1]Rate Sheet'!M$172)</f>
        <v>3959.2799999999997</v>
      </c>
      <c r="N847" s="4">
        <f>$A847*_xlfn.NUMBERVALUE('[1]Rate Sheet'!N$172)</f>
        <v>4923.72</v>
      </c>
      <c r="O847" s="4">
        <f>$A847*_xlfn.NUMBERVALUE('[1]Rate Sheet'!O$172)</f>
        <v>2834.1</v>
      </c>
      <c r="P847" s="4">
        <f>$A847*_xlfn.NUMBERVALUE('[1]Rate Sheet'!P$172)</f>
        <v>3206.34</v>
      </c>
    </row>
    <row r="848" spans="1:16" x14ac:dyDescent="0.3">
      <c r="A848" s="2">
        <v>847</v>
      </c>
      <c r="B848" s="4">
        <f>$A848*_xlfn.NUMBERVALUE('[1]Rate Sheet'!B$172)</f>
        <v>1253.56</v>
      </c>
      <c r="C848" s="4">
        <f>$A848*_xlfn.NUMBERVALUE('[1]Rate Sheet'!C$172)</f>
        <v>1312.8500000000001</v>
      </c>
      <c r="D848" s="4">
        <f>$A848*_xlfn.NUMBERVALUE('[1]Rate Sheet'!D$172)</f>
        <v>1363.67</v>
      </c>
      <c r="E848" s="4">
        <f>$A848*_xlfn.NUMBERVALUE('[1]Rate Sheet'!E$172)</f>
        <v>2295.37</v>
      </c>
      <c r="F848" s="4">
        <f>$A848*_xlfn.NUMBERVALUE('[1]Rate Sheet'!F$172)</f>
        <v>4590.74</v>
      </c>
      <c r="G848" s="4">
        <f>$A848*_xlfn.NUMBERVALUE('[1]Rate Sheet'!G$172)</f>
        <v>2346.19</v>
      </c>
      <c r="H848" s="4">
        <f>$A848*_xlfn.NUMBERVALUE('[1]Rate Sheet'!H$172)</f>
        <v>2346.19</v>
      </c>
      <c r="I848" s="4">
        <f>$A848*_xlfn.NUMBERVALUE('[1]Rate Sheet'!I$172)</f>
        <v>2735.81</v>
      </c>
      <c r="J848" s="4">
        <f>$A848*_xlfn.NUMBERVALUE('[1]Rate Sheet'!J$172)</f>
        <v>2100.56</v>
      </c>
      <c r="K848" s="4">
        <f>$A848*_xlfn.NUMBERVALUE('[1]Rate Sheet'!K$172)</f>
        <v>3557.4</v>
      </c>
      <c r="L848" s="4">
        <f>$A848*_xlfn.NUMBERVALUE('[1]Rate Sheet'!L$172)</f>
        <v>3260.9500000000003</v>
      </c>
      <c r="M848" s="4">
        <f>$A848*_xlfn.NUMBERVALUE('[1]Rate Sheet'!M$172)</f>
        <v>3963.9599999999996</v>
      </c>
      <c r="N848" s="4">
        <f>$A848*_xlfn.NUMBERVALUE('[1]Rate Sheet'!N$172)</f>
        <v>4929.54</v>
      </c>
      <c r="O848" s="4">
        <f>$A848*_xlfn.NUMBERVALUE('[1]Rate Sheet'!O$172)</f>
        <v>2837.4500000000003</v>
      </c>
      <c r="P848" s="4">
        <f>$A848*_xlfn.NUMBERVALUE('[1]Rate Sheet'!P$172)</f>
        <v>3210.13</v>
      </c>
    </row>
    <row r="849" spans="1:16" x14ac:dyDescent="0.3">
      <c r="A849" s="2">
        <v>848</v>
      </c>
      <c r="B849" s="4">
        <f>$A849*_xlfn.NUMBERVALUE('[1]Rate Sheet'!B$172)</f>
        <v>1255.04</v>
      </c>
      <c r="C849" s="4">
        <f>$A849*_xlfn.NUMBERVALUE('[1]Rate Sheet'!C$172)</f>
        <v>1314.4</v>
      </c>
      <c r="D849" s="4">
        <f>$A849*_xlfn.NUMBERVALUE('[1]Rate Sheet'!D$172)</f>
        <v>1365.28</v>
      </c>
      <c r="E849" s="4">
        <f>$A849*_xlfn.NUMBERVALUE('[1]Rate Sheet'!E$172)</f>
        <v>2298.08</v>
      </c>
      <c r="F849" s="4">
        <f>$A849*_xlfn.NUMBERVALUE('[1]Rate Sheet'!F$172)</f>
        <v>4596.16</v>
      </c>
      <c r="G849" s="4">
        <f>$A849*_xlfn.NUMBERVALUE('[1]Rate Sheet'!G$172)</f>
        <v>2348.96</v>
      </c>
      <c r="H849" s="4">
        <f>$A849*_xlfn.NUMBERVALUE('[1]Rate Sheet'!H$172)</f>
        <v>2348.96</v>
      </c>
      <c r="I849" s="4">
        <f>$A849*_xlfn.NUMBERVALUE('[1]Rate Sheet'!I$172)</f>
        <v>2739.04</v>
      </c>
      <c r="J849" s="4">
        <f>$A849*_xlfn.NUMBERVALUE('[1]Rate Sheet'!J$172)</f>
        <v>2103.04</v>
      </c>
      <c r="K849" s="4">
        <f>$A849*_xlfn.NUMBERVALUE('[1]Rate Sheet'!K$172)</f>
        <v>3561.6000000000004</v>
      </c>
      <c r="L849" s="4">
        <f>$A849*_xlfn.NUMBERVALUE('[1]Rate Sheet'!L$172)</f>
        <v>3264.8</v>
      </c>
      <c r="M849" s="4">
        <f>$A849*_xlfn.NUMBERVALUE('[1]Rate Sheet'!M$172)</f>
        <v>3968.64</v>
      </c>
      <c r="N849" s="4">
        <f>$A849*_xlfn.NUMBERVALUE('[1]Rate Sheet'!N$172)</f>
        <v>4935.3600000000006</v>
      </c>
      <c r="O849" s="4">
        <f>$A849*_xlfn.NUMBERVALUE('[1]Rate Sheet'!O$172)</f>
        <v>2840.8</v>
      </c>
      <c r="P849" s="4">
        <f>$A849*_xlfn.NUMBERVALUE('[1]Rate Sheet'!P$172)</f>
        <v>3213.92</v>
      </c>
    </row>
    <row r="850" spans="1:16" x14ac:dyDescent="0.3">
      <c r="A850" s="2">
        <v>849</v>
      </c>
      <c r="B850" s="4">
        <f>$A850*_xlfn.NUMBERVALUE('[1]Rate Sheet'!B$172)</f>
        <v>1256.52</v>
      </c>
      <c r="C850" s="4">
        <f>$A850*_xlfn.NUMBERVALUE('[1]Rate Sheet'!C$172)</f>
        <v>1315.95</v>
      </c>
      <c r="D850" s="4">
        <f>$A850*_xlfn.NUMBERVALUE('[1]Rate Sheet'!D$172)</f>
        <v>1366.89</v>
      </c>
      <c r="E850" s="4">
        <f>$A850*_xlfn.NUMBERVALUE('[1]Rate Sheet'!E$172)</f>
        <v>2300.79</v>
      </c>
      <c r="F850" s="4">
        <f>$A850*_xlfn.NUMBERVALUE('[1]Rate Sheet'!F$172)</f>
        <v>4601.58</v>
      </c>
      <c r="G850" s="4">
        <f>$A850*_xlfn.NUMBERVALUE('[1]Rate Sheet'!G$172)</f>
        <v>2351.73</v>
      </c>
      <c r="H850" s="4">
        <f>$A850*_xlfn.NUMBERVALUE('[1]Rate Sheet'!H$172)</f>
        <v>2351.73</v>
      </c>
      <c r="I850" s="4">
        <f>$A850*_xlfn.NUMBERVALUE('[1]Rate Sheet'!I$172)</f>
        <v>2742.27</v>
      </c>
      <c r="J850" s="4">
        <f>$A850*_xlfn.NUMBERVALUE('[1]Rate Sheet'!J$172)</f>
        <v>2105.52</v>
      </c>
      <c r="K850" s="4">
        <f>$A850*_xlfn.NUMBERVALUE('[1]Rate Sheet'!K$172)</f>
        <v>3565.8</v>
      </c>
      <c r="L850" s="4">
        <f>$A850*_xlfn.NUMBERVALUE('[1]Rate Sheet'!L$172)</f>
        <v>3268.65</v>
      </c>
      <c r="M850" s="4">
        <f>$A850*_xlfn.NUMBERVALUE('[1]Rate Sheet'!M$172)</f>
        <v>3973.3199999999997</v>
      </c>
      <c r="N850" s="4">
        <f>$A850*_xlfn.NUMBERVALUE('[1]Rate Sheet'!N$172)</f>
        <v>4941.18</v>
      </c>
      <c r="O850" s="4">
        <f>$A850*_xlfn.NUMBERVALUE('[1]Rate Sheet'!O$172)</f>
        <v>2844.15</v>
      </c>
      <c r="P850" s="4">
        <f>$A850*_xlfn.NUMBERVALUE('[1]Rate Sheet'!P$172)</f>
        <v>3217.71</v>
      </c>
    </row>
    <row r="851" spans="1:16" x14ac:dyDescent="0.3">
      <c r="A851" s="2">
        <v>850</v>
      </c>
      <c r="B851" s="4">
        <f>$A851*_xlfn.NUMBERVALUE('[1]Rate Sheet'!B$172)</f>
        <v>1258</v>
      </c>
      <c r="C851" s="4">
        <f>$A851*_xlfn.NUMBERVALUE('[1]Rate Sheet'!C$172)</f>
        <v>1317.5</v>
      </c>
      <c r="D851" s="4">
        <f>$A851*_xlfn.NUMBERVALUE('[1]Rate Sheet'!D$172)</f>
        <v>1368.5</v>
      </c>
      <c r="E851" s="4">
        <f>$A851*_xlfn.NUMBERVALUE('[1]Rate Sheet'!E$172)</f>
        <v>2303.5</v>
      </c>
      <c r="F851" s="4">
        <f>$A851*_xlfn.NUMBERVALUE('[1]Rate Sheet'!F$172)</f>
        <v>4607</v>
      </c>
      <c r="G851" s="4">
        <f>$A851*_xlfn.NUMBERVALUE('[1]Rate Sheet'!G$172)</f>
        <v>2354.5</v>
      </c>
      <c r="H851" s="4">
        <f>$A851*_xlfn.NUMBERVALUE('[1]Rate Sheet'!H$172)</f>
        <v>2354.5</v>
      </c>
      <c r="I851" s="4">
        <f>$A851*_xlfn.NUMBERVALUE('[1]Rate Sheet'!I$172)</f>
        <v>2745.5</v>
      </c>
      <c r="J851" s="4">
        <f>$A851*_xlfn.NUMBERVALUE('[1]Rate Sheet'!J$172)</f>
        <v>2108</v>
      </c>
      <c r="K851" s="4">
        <f>$A851*_xlfn.NUMBERVALUE('[1]Rate Sheet'!K$172)</f>
        <v>3570</v>
      </c>
      <c r="L851" s="4">
        <f>$A851*_xlfn.NUMBERVALUE('[1]Rate Sheet'!L$172)</f>
        <v>3272.5</v>
      </c>
      <c r="M851" s="4">
        <f>$A851*_xlfn.NUMBERVALUE('[1]Rate Sheet'!M$172)</f>
        <v>3977.9999999999995</v>
      </c>
      <c r="N851" s="4">
        <f>$A851*_xlfn.NUMBERVALUE('[1]Rate Sheet'!N$172)</f>
        <v>4947</v>
      </c>
      <c r="O851" s="4">
        <f>$A851*_xlfn.NUMBERVALUE('[1]Rate Sheet'!O$172)</f>
        <v>2847.5</v>
      </c>
      <c r="P851" s="4">
        <f>$A851*_xlfn.NUMBERVALUE('[1]Rate Sheet'!P$172)</f>
        <v>3221.5</v>
      </c>
    </row>
    <row r="852" spans="1:16" x14ac:dyDescent="0.3">
      <c r="A852" s="2">
        <v>851</v>
      </c>
      <c r="B852" s="4">
        <f>$A852*_xlfn.NUMBERVALUE('[1]Rate Sheet'!B$172)</f>
        <v>1259.48</v>
      </c>
      <c r="C852" s="4">
        <f>$A852*_xlfn.NUMBERVALUE('[1]Rate Sheet'!C$172)</f>
        <v>1319.05</v>
      </c>
      <c r="D852" s="4">
        <f>$A852*_xlfn.NUMBERVALUE('[1]Rate Sheet'!D$172)</f>
        <v>1370.1100000000001</v>
      </c>
      <c r="E852" s="4">
        <f>$A852*_xlfn.NUMBERVALUE('[1]Rate Sheet'!E$172)</f>
        <v>2306.21</v>
      </c>
      <c r="F852" s="4">
        <f>$A852*_xlfn.NUMBERVALUE('[1]Rate Sheet'!F$172)</f>
        <v>4612.42</v>
      </c>
      <c r="G852" s="4">
        <f>$A852*_xlfn.NUMBERVALUE('[1]Rate Sheet'!G$172)</f>
        <v>2357.27</v>
      </c>
      <c r="H852" s="4">
        <f>$A852*_xlfn.NUMBERVALUE('[1]Rate Sheet'!H$172)</f>
        <v>2357.27</v>
      </c>
      <c r="I852" s="4">
        <f>$A852*_xlfn.NUMBERVALUE('[1]Rate Sheet'!I$172)</f>
        <v>2748.73</v>
      </c>
      <c r="J852" s="4">
        <f>$A852*_xlfn.NUMBERVALUE('[1]Rate Sheet'!J$172)</f>
        <v>2110.48</v>
      </c>
      <c r="K852" s="4">
        <f>$A852*_xlfn.NUMBERVALUE('[1]Rate Sheet'!K$172)</f>
        <v>3574.2000000000003</v>
      </c>
      <c r="L852" s="4">
        <f>$A852*_xlfn.NUMBERVALUE('[1]Rate Sheet'!L$172)</f>
        <v>3276.35</v>
      </c>
      <c r="M852" s="4">
        <f>$A852*_xlfn.NUMBERVALUE('[1]Rate Sheet'!M$172)</f>
        <v>3982.68</v>
      </c>
      <c r="N852" s="4">
        <f>$A852*_xlfn.NUMBERVALUE('[1]Rate Sheet'!N$172)</f>
        <v>4952.8200000000006</v>
      </c>
      <c r="O852" s="4">
        <f>$A852*_xlfn.NUMBERVALUE('[1]Rate Sheet'!O$172)</f>
        <v>2850.85</v>
      </c>
      <c r="P852" s="4">
        <f>$A852*_xlfn.NUMBERVALUE('[1]Rate Sheet'!P$172)</f>
        <v>3225.29</v>
      </c>
    </row>
    <row r="853" spans="1:16" x14ac:dyDescent="0.3">
      <c r="A853" s="2">
        <v>852</v>
      </c>
      <c r="B853" s="4">
        <f>$A853*_xlfn.NUMBERVALUE('[1]Rate Sheet'!B$172)</f>
        <v>1260.96</v>
      </c>
      <c r="C853" s="4">
        <f>$A853*_xlfn.NUMBERVALUE('[1]Rate Sheet'!C$172)</f>
        <v>1320.6000000000001</v>
      </c>
      <c r="D853" s="4">
        <f>$A853*_xlfn.NUMBERVALUE('[1]Rate Sheet'!D$172)</f>
        <v>1371.72</v>
      </c>
      <c r="E853" s="4">
        <f>$A853*_xlfn.NUMBERVALUE('[1]Rate Sheet'!E$172)</f>
        <v>2308.92</v>
      </c>
      <c r="F853" s="4">
        <f>$A853*_xlfn.NUMBERVALUE('[1]Rate Sheet'!F$172)</f>
        <v>4617.84</v>
      </c>
      <c r="G853" s="4">
        <f>$A853*_xlfn.NUMBERVALUE('[1]Rate Sheet'!G$172)</f>
        <v>2360.04</v>
      </c>
      <c r="H853" s="4">
        <f>$A853*_xlfn.NUMBERVALUE('[1]Rate Sheet'!H$172)</f>
        <v>2360.04</v>
      </c>
      <c r="I853" s="4">
        <f>$A853*_xlfn.NUMBERVALUE('[1]Rate Sheet'!I$172)</f>
        <v>2751.96</v>
      </c>
      <c r="J853" s="4">
        <f>$A853*_xlfn.NUMBERVALUE('[1]Rate Sheet'!J$172)</f>
        <v>2112.96</v>
      </c>
      <c r="K853" s="4">
        <f>$A853*_xlfn.NUMBERVALUE('[1]Rate Sheet'!K$172)</f>
        <v>3578.4</v>
      </c>
      <c r="L853" s="4">
        <f>$A853*_xlfn.NUMBERVALUE('[1]Rate Sheet'!L$172)</f>
        <v>3280.2000000000003</v>
      </c>
      <c r="M853" s="4">
        <f>$A853*_xlfn.NUMBERVALUE('[1]Rate Sheet'!M$172)</f>
        <v>3987.3599999999997</v>
      </c>
      <c r="N853" s="4">
        <f>$A853*_xlfn.NUMBERVALUE('[1]Rate Sheet'!N$172)</f>
        <v>4958.6400000000003</v>
      </c>
      <c r="O853" s="4">
        <f>$A853*_xlfn.NUMBERVALUE('[1]Rate Sheet'!O$172)</f>
        <v>2854.2000000000003</v>
      </c>
      <c r="P853" s="4">
        <f>$A853*_xlfn.NUMBERVALUE('[1]Rate Sheet'!P$172)</f>
        <v>3229.08</v>
      </c>
    </row>
    <row r="854" spans="1:16" x14ac:dyDescent="0.3">
      <c r="A854" s="2">
        <v>853</v>
      </c>
      <c r="B854" s="4">
        <f>$A854*_xlfn.NUMBERVALUE('[1]Rate Sheet'!B$172)</f>
        <v>1262.44</v>
      </c>
      <c r="C854" s="4">
        <f>$A854*_xlfn.NUMBERVALUE('[1]Rate Sheet'!C$172)</f>
        <v>1322.15</v>
      </c>
      <c r="D854" s="4">
        <f>$A854*_xlfn.NUMBERVALUE('[1]Rate Sheet'!D$172)</f>
        <v>1373.3300000000002</v>
      </c>
      <c r="E854" s="4">
        <f>$A854*_xlfn.NUMBERVALUE('[1]Rate Sheet'!E$172)</f>
        <v>2311.63</v>
      </c>
      <c r="F854" s="4">
        <f>$A854*_xlfn.NUMBERVALUE('[1]Rate Sheet'!F$172)</f>
        <v>4623.26</v>
      </c>
      <c r="G854" s="4">
        <f>$A854*_xlfn.NUMBERVALUE('[1]Rate Sheet'!G$172)</f>
        <v>2362.81</v>
      </c>
      <c r="H854" s="4">
        <f>$A854*_xlfn.NUMBERVALUE('[1]Rate Sheet'!H$172)</f>
        <v>2362.81</v>
      </c>
      <c r="I854" s="4">
        <f>$A854*_xlfn.NUMBERVALUE('[1]Rate Sheet'!I$172)</f>
        <v>2755.19</v>
      </c>
      <c r="J854" s="4">
        <f>$A854*_xlfn.NUMBERVALUE('[1]Rate Sheet'!J$172)</f>
        <v>2115.44</v>
      </c>
      <c r="K854" s="4">
        <f>$A854*_xlfn.NUMBERVALUE('[1]Rate Sheet'!K$172)</f>
        <v>3582.6000000000004</v>
      </c>
      <c r="L854" s="4">
        <f>$A854*_xlfn.NUMBERVALUE('[1]Rate Sheet'!L$172)</f>
        <v>3284.05</v>
      </c>
      <c r="M854" s="4">
        <f>$A854*_xlfn.NUMBERVALUE('[1]Rate Sheet'!M$172)</f>
        <v>3992.04</v>
      </c>
      <c r="N854" s="4">
        <f>$A854*_xlfn.NUMBERVALUE('[1]Rate Sheet'!N$172)</f>
        <v>4964.46</v>
      </c>
      <c r="O854" s="4">
        <f>$A854*_xlfn.NUMBERVALUE('[1]Rate Sheet'!O$172)</f>
        <v>2857.55</v>
      </c>
      <c r="P854" s="4">
        <f>$A854*_xlfn.NUMBERVALUE('[1]Rate Sheet'!P$172)</f>
        <v>3232.87</v>
      </c>
    </row>
    <row r="855" spans="1:16" x14ac:dyDescent="0.3">
      <c r="A855" s="2">
        <v>854</v>
      </c>
      <c r="B855" s="4">
        <f>$A855*_xlfn.NUMBERVALUE('[1]Rate Sheet'!B$172)</f>
        <v>1263.92</v>
      </c>
      <c r="C855" s="4">
        <f>$A855*_xlfn.NUMBERVALUE('[1]Rate Sheet'!C$172)</f>
        <v>1323.7</v>
      </c>
      <c r="D855" s="4">
        <f>$A855*_xlfn.NUMBERVALUE('[1]Rate Sheet'!D$172)</f>
        <v>1374.94</v>
      </c>
      <c r="E855" s="4">
        <f>$A855*_xlfn.NUMBERVALUE('[1]Rate Sheet'!E$172)</f>
        <v>2314.34</v>
      </c>
      <c r="F855" s="4">
        <f>$A855*_xlfn.NUMBERVALUE('[1]Rate Sheet'!F$172)</f>
        <v>4628.68</v>
      </c>
      <c r="G855" s="4">
        <f>$A855*_xlfn.NUMBERVALUE('[1]Rate Sheet'!G$172)</f>
        <v>2365.58</v>
      </c>
      <c r="H855" s="4">
        <f>$A855*_xlfn.NUMBERVALUE('[1]Rate Sheet'!H$172)</f>
        <v>2365.58</v>
      </c>
      <c r="I855" s="4">
        <f>$A855*_xlfn.NUMBERVALUE('[1]Rate Sheet'!I$172)</f>
        <v>2758.42</v>
      </c>
      <c r="J855" s="4">
        <f>$A855*_xlfn.NUMBERVALUE('[1]Rate Sheet'!J$172)</f>
        <v>2117.92</v>
      </c>
      <c r="K855" s="4">
        <f>$A855*_xlfn.NUMBERVALUE('[1]Rate Sheet'!K$172)</f>
        <v>3586.8</v>
      </c>
      <c r="L855" s="4">
        <f>$A855*_xlfn.NUMBERVALUE('[1]Rate Sheet'!L$172)</f>
        <v>3287.9</v>
      </c>
      <c r="M855" s="4">
        <f>$A855*_xlfn.NUMBERVALUE('[1]Rate Sheet'!M$172)</f>
        <v>3996.72</v>
      </c>
      <c r="N855" s="4">
        <f>$A855*_xlfn.NUMBERVALUE('[1]Rate Sheet'!N$172)</f>
        <v>4970.2800000000007</v>
      </c>
      <c r="O855" s="4">
        <f>$A855*_xlfn.NUMBERVALUE('[1]Rate Sheet'!O$172)</f>
        <v>2860.9</v>
      </c>
      <c r="P855" s="4">
        <f>$A855*_xlfn.NUMBERVALUE('[1]Rate Sheet'!P$172)</f>
        <v>3236.66</v>
      </c>
    </row>
    <row r="856" spans="1:16" x14ac:dyDescent="0.3">
      <c r="A856" s="2">
        <v>855</v>
      </c>
      <c r="B856" s="4">
        <f>$A856*_xlfn.NUMBERVALUE('[1]Rate Sheet'!B$172)</f>
        <v>1265.4000000000001</v>
      </c>
      <c r="C856" s="4">
        <f>$A856*_xlfn.NUMBERVALUE('[1]Rate Sheet'!C$172)</f>
        <v>1325.25</v>
      </c>
      <c r="D856" s="4">
        <f>$A856*_xlfn.NUMBERVALUE('[1]Rate Sheet'!D$172)</f>
        <v>1376.5500000000002</v>
      </c>
      <c r="E856" s="4">
        <f>$A856*_xlfn.NUMBERVALUE('[1]Rate Sheet'!E$172)</f>
        <v>2317.0500000000002</v>
      </c>
      <c r="F856" s="4">
        <f>$A856*_xlfn.NUMBERVALUE('[1]Rate Sheet'!F$172)</f>
        <v>4634.1000000000004</v>
      </c>
      <c r="G856" s="4">
        <f>$A856*_xlfn.NUMBERVALUE('[1]Rate Sheet'!G$172)</f>
        <v>2368.35</v>
      </c>
      <c r="H856" s="4">
        <f>$A856*_xlfn.NUMBERVALUE('[1]Rate Sheet'!H$172)</f>
        <v>2368.35</v>
      </c>
      <c r="I856" s="4">
        <f>$A856*_xlfn.NUMBERVALUE('[1]Rate Sheet'!I$172)</f>
        <v>2761.65</v>
      </c>
      <c r="J856" s="4">
        <f>$A856*_xlfn.NUMBERVALUE('[1]Rate Sheet'!J$172)</f>
        <v>2120.4</v>
      </c>
      <c r="K856" s="4">
        <f>$A856*_xlfn.NUMBERVALUE('[1]Rate Sheet'!K$172)</f>
        <v>3591</v>
      </c>
      <c r="L856" s="4">
        <f>$A856*_xlfn.NUMBERVALUE('[1]Rate Sheet'!L$172)</f>
        <v>3291.75</v>
      </c>
      <c r="M856" s="4">
        <f>$A856*_xlfn.NUMBERVALUE('[1]Rate Sheet'!M$172)</f>
        <v>4001.3999999999996</v>
      </c>
      <c r="N856" s="4">
        <f>$A856*_xlfn.NUMBERVALUE('[1]Rate Sheet'!N$172)</f>
        <v>4976.1000000000004</v>
      </c>
      <c r="O856" s="4">
        <f>$A856*_xlfn.NUMBERVALUE('[1]Rate Sheet'!O$172)</f>
        <v>2864.25</v>
      </c>
      <c r="P856" s="4">
        <f>$A856*_xlfn.NUMBERVALUE('[1]Rate Sheet'!P$172)</f>
        <v>3240.45</v>
      </c>
    </row>
    <row r="857" spans="1:16" x14ac:dyDescent="0.3">
      <c r="A857" s="2">
        <v>856</v>
      </c>
      <c r="B857" s="4">
        <f>$A857*_xlfn.NUMBERVALUE('[1]Rate Sheet'!B$172)</f>
        <v>1266.8799999999999</v>
      </c>
      <c r="C857" s="4">
        <f>$A857*_xlfn.NUMBERVALUE('[1]Rate Sheet'!C$172)</f>
        <v>1326.8</v>
      </c>
      <c r="D857" s="4">
        <f>$A857*_xlfn.NUMBERVALUE('[1]Rate Sheet'!D$172)</f>
        <v>1378.16</v>
      </c>
      <c r="E857" s="4">
        <f>$A857*_xlfn.NUMBERVALUE('[1]Rate Sheet'!E$172)</f>
        <v>2319.7599999999998</v>
      </c>
      <c r="F857" s="4">
        <f>$A857*_xlfn.NUMBERVALUE('[1]Rate Sheet'!F$172)</f>
        <v>4639.5199999999995</v>
      </c>
      <c r="G857" s="4">
        <f>$A857*_xlfn.NUMBERVALUE('[1]Rate Sheet'!G$172)</f>
        <v>2371.12</v>
      </c>
      <c r="H857" s="4">
        <f>$A857*_xlfn.NUMBERVALUE('[1]Rate Sheet'!H$172)</f>
        <v>2371.12</v>
      </c>
      <c r="I857" s="4">
        <f>$A857*_xlfn.NUMBERVALUE('[1]Rate Sheet'!I$172)</f>
        <v>2764.88</v>
      </c>
      <c r="J857" s="4">
        <f>$A857*_xlfn.NUMBERVALUE('[1]Rate Sheet'!J$172)</f>
        <v>2122.88</v>
      </c>
      <c r="K857" s="4">
        <f>$A857*_xlfn.NUMBERVALUE('[1]Rate Sheet'!K$172)</f>
        <v>3595.2000000000003</v>
      </c>
      <c r="L857" s="4">
        <f>$A857*_xlfn.NUMBERVALUE('[1]Rate Sheet'!L$172)</f>
        <v>3295.6</v>
      </c>
      <c r="M857" s="4">
        <f>$A857*_xlfn.NUMBERVALUE('[1]Rate Sheet'!M$172)</f>
        <v>4006.08</v>
      </c>
      <c r="N857" s="4">
        <f>$A857*_xlfn.NUMBERVALUE('[1]Rate Sheet'!N$172)</f>
        <v>4981.92</v>
      </c>
      <c r="O857" s="4">
        <f>$A857*_xlfn.NUMBERVALUE('[1]Rate Sheet'!O$172)</f>
        <v>2867.6</v>
      </c>
      <c r="P857" s="4">
        <f>$A857*_xlfn.NUMBERVALUE('[1]Rate Sheet'!P$172)</f>
        <v>3244.2400000000002</v>
      </c>
    </row>
    <row r="858" spans="1:16" x14ac:dyDescent="0.3">
      <c r="A858" s="2">
        <v>857</v>
      </c>
      <c r="B858" s="4">
        <f>$A858*_xlfn.NUMBERVALUE('[1]Rate Sheet'!B$172)</f>
        <v>1268.3599999999999</v>
      </c>
      <c r="C858" s="4">
        <f>$A858*_xlfn.NUMBERVALUE('[1]Rate Sheet'!C$172)</f>
        <v>1328.3500000000001</v>
      </c>
      <c r="D858" s="4">
        <f>$A858*_xlfn.NUMBERVALUE('[1]Rate Sheet'!D$172)</f>
        <v>1379.77</v>
      </c>
      <c r="E858" s="4">
        <f>$A858*_xlfn.NUMBERVALUE('[1]Rate Sheet'!E$172)</f>
        <v>2322.4699999999998</v>
      </c>
      <c r="F858" s="4">
        <f>$A858*_xlfn.NUMBERVALUE('[1]Rate Sheet'!F$172)</f>
        <v>4644.9399999999996</v>
      </c>
      <c r="G858" s="4">
        <f>$A858*_xlfn.NUMBERVALUE('[1]Rate Sheet'!G$172)</f>
        <v>2373.89</v>
      </c>
      <c r="H858" s="4">
        <f>$A858*_xlfn.NUMBERVALUE('[1]Rate Sheet'!H$172)</f>
        <v>2373.89</v>
      </c>
      <c r="I858" s="4">
        <f>$A858*_xlfn.NUMBERVALUE('[1]Rate Sheet'!I$172)</f>
        <v>2768.11</v>
      </c>
      <c r="J858" s="4">
        <f>$A858*_xlfn.NUMBERVALUE('[1]Rate Sheet'!J$172)</f>
        <v>2125.36</v>
      </c>
      <c r="K858" s="4">
        <f>$A858*_xlfn.NUMBERVALUE('[1]Rate Sheet'!K$172)</f>
        <v>3599.4</v>
      </c>
      <c r="L858" s="4">
        <f>$A858*_xlfn.NUMBERVALUE('[1]Rate Sheet'!L$172)</f>
        <v>3299.4500000000003</v>
      </c>
      <c r="M858" s="4">
        <f>$A858*_xlfn.NUMBERVALUE('[1]Rate Sheet'!M$172)</f>
        <v>4010.7599999999998</v>
      </c>
      <c r="N858" s="4">
        <f>$A858*_xlfn.NUMBERVALUE('[1]Rate Sheet'!N$172)</f>
        <v>4987.7400000000007</v>
      </c>
      <c r="O858" s="4">
        <f>$A858*_xlfn.NUMBERVALUE('[1]Rate Sheet'!O$172)</f>
        <v>2870.9500000000003</v>
      </c>
      <c r="P858" s="4">
        <f>$A858*_xlfn.NUMBERVALUE('[1]Rate Sheet'!P$172)</f>
        <v>3248.03</v>
      </c>
    </row>
    <row r="859" spans="1:16" x14ac:dyDescent="0.3">
      <c r="A859" s="2">
        <v>858</v>
      </c>
      <c r="B859" s="4">
        <f>$A859*_xlfn.NUMBERVALUE('[1]Rate Sheet'!B$172)</f>
        <v>1269.8399999999999</v>
      </c>
      <c r="C859" s="4">
        <f>$A859*_xlfn.NUMBERVALUE('[1]Rate Sheet'!C$172)</f>
        <v>1329.9</v>
      </c>
      <c r="D859" s="4">
        <f>$A859*_xlfn.NUMBERVALUE('[1]Rate Sheet'!D$172)</f>
        <v>1381.38</v>
      </c>
      <c r="E859" s="4">
        <f>$A859*_xlfn.NUMBERVALUE('[1]Rate Sheet'!E$172)</f>
        <v>2325.1799999999998</v>
      </c>
      <c r="F859" s="4">
        <f>$A859*_xlfn.NUMBERVALUE('[1]Rate Sheet'!F$172)</f>
        <v>4650.3599999999997</v>
      </c>
      <c r="G859" s="4">
        <f>$A859*_xlfn.NUMBERVALUE('[1]Rate Sheet'!G$172)</f>
        <v>2376.66</v>
      </c>
      <c r="H859" s="4">
        <f>$A859*_xlfn.NUMBERVALUE('[1]Rate Sheet'!H$172)</f>
        <v>2376.66</v>
      </c>
      <c r="I859" s="4">
        <f>$A859*_xlfn.NUMBERVALUE('[1]Rate Sheet'!I$172)</f>
        <v>2771.34</v>
      </c>
      <c r="J859" s="4">
        <f>$A859*_xlfn.NUMBERVALUE('[1]Rate Sheet'!J$172)</f>
        <v>2127.84</v>
      </c>
      <c r="K859" s="4">
        <f>$A859*_xlfn.NUMBERVALUE('[1]Rate Sheet'!K$172)</f>
        <v>3603.6000000000004</v>
      </c>
      <c r="L859" s="4">
        <f>$A859*_xlfn.NUMBERVALUE('[1]Rate Sheet'!L$172)</f>
        <v>3303.3</v>
      </c>
      <c r="M859" s="4">
        <f>$A859*_xlfn.NUMBERVALUE('[1]Rate Sheet'!M$172)</f>
        <v>4015.4399999999996</v>
      </c>
      <c r="N859" s="4">
        <f>$A859*_xlfn.NUMBERVALUE('[1]Rate Sheet'!N$172)</f>
        <v>4993.5600000000004</v>
      </c>
      <c r="O859" s="4">
        <f>$A859*_xlfn.NUMBERVALUE('[1]Rate Sheet'!O$172)</f>
        <v>2874.3</v>
      </c>
      <c r="P859" s="4">
        <f>$A859*_xlfn.NUMBERVALUE('[1]Rate Sheet'!P$172)</f>
        <v>3251.82</v>
      </c>
    </row>
    <row r="860" spans="1:16" x14ac:dyDescent="0.3">
      <c r="A860" s="2">
        <v>859</v>
      </c>
      <c r="B860" s="4">
        <f>$A860*_xlfn.NUMBERVALUE('[1]Rate Sheet'!B$172)</f>
        <v>1271.32</v>
      </c>
      <c r="C860" s="4">
        <f>$A860*_xlfn.NUMBERVALUE('[1]Rate Sheet'!C$172)</f>
        <v>1331.45</v>
      </c>
      <c r="D860" s="4">
        <f>$A860*_xlfn.NUMBERVALUE('[1]Rate Sheet'!D$172)</f>
        <v>1382.99</v>
      </c>
      <c r="E860" s="4">
        <f>$A860*_xlfn.NUMBERVALUE('[1]Rate Sheet'!E$172)</f>
        <v>2327.89</v>
      </c>
      <c r="F860" s="4">
        <f>$A860*_xlfn.NUMBERVALUE('[1]Rate Sheet'!F$172)</f>
        <v>4655.78</v>
      </c>
      <c r="G860" s="4">
        <f>$A860*_xlfn.NUMBERVALUE('[1]Rate Sheet'!G$172)</f>
        <v>2379.4299999999998</v>
      </c>
      <c r="H860" s="4">
        <f>$A860*_xlfn.NUMBERVALUE('[1]Rate Sheet'!H$172)</f>
        <v>2379.4299999999998</v>
      </c>
      <c r="I860" s="4">
        <f>$A860*_xlfn.NUMBERVALUE('[1]Rate Sheet'!I$172)</f>
        <v>2774.57</v>
      </c>
      <c r="J860" s="4">
        <f>$A860*_xlfn.NUMBERVALUE('[1]Rate Sheet'!J$172)</f>
        <v>2130.3200000000002</v>
      </c>
      <c r="K860" s="4">
        <f>$A860*_xlfn.NUMBERVALUE('[1]Rate Sheet'!K$172)</f>
        <v>3607.8</v>
      </c>
      <c r="L860" s="4">
        <f>$A860*_xlfn.NUMBERVALUE('[1]Rate Sheet'!L$172)</f>
        <v>3307.15</v>
      </c>
      <c r="M860" s="4">
        <f>$A860*_xlfn.NUMBERVALUE('[1]Rate Sheet'!M$172)</f>
        <v>4020.12</v>
      </c>
      <c r="N860" s="4">
        <f>$A860*_xlfn.NUMBERVALUE('[1]Rate Sheet'!N$172)</f>
        <v>4999.38</v>
      </c>
      <c r="O860" s="4">
        <f>$A860*_xlfn.NUMBERVALUE('[1]Rate Sheet'!O$172)</f>
        <v>2877.65</v>
      </c>
      <c r="P860" s="4">
        <f>$A860*_xlfn.NUMBERVALUE('[1]Rate Sheet'!P$172)</f>
        <v>3255.61</v>
      </c>
    </row>
    <row r="861" spans="1:16" x14ac:dyDescent="0.3">
      <c r="A861" s="2">
        <v>860</v>
      </c>
      <c r="B861" s="4">
        <f>$A861*_xlfn.NUMBERVALUE('[1]Rate Sheet'!B$172)</f>
        <v>1272.8</v>
      </c>
      <c r="C861" s="4">
        <f>$A861*_xlfn.NUMBERVALUE('[1]Rate Sheet'!C$172)</f>
        <v>1333</v>
      </c>
      <c r="D861" s="4">
        <f>$A861*_xlfn.NUMBERVALUE('[1]Rate Sheet'!D$172)</f>
        <v>1384.6000000000001</v>
      </c>
      <c r="E861" s="4">
        <f>$A861*_xlfn.NUMBERVALUE('[1]Rate Sheet'!E$172)</f>
        <v>2330.6</v>
      </c>
      <c r="F861" s="4">
        <f>$A861*_xlfn.NUMBERVALUE('[1]Rate Sheet'!F$172)</f>
        <v>4661.2</v>
      </c>
      <c r="G861" s="4">
        <f>$A861*_xlfn.NUMBERVALUE('[1]Rate Sheet'!G$172)</f>
        <v>2382.1999999999998</v>
      </c>
      <c r="H861" s="4">
        <f>$A861*_xlfn.NUMBERVALUE('[1]Rate Sheet'!H$172)</f>
        <v>2382.1999999999998</v>
      </c>
      <c r="I861" s="4">
        <f>$A861*_xlfn.NUMBERVALUE('[1]Rate Sheet'!I$172)</f>
        <v>2777.8</v>
      </c>
      <c r="J861" s="4">
        <f>$A861*_xlfn.NUMBERVALUE('[1]Rate Sheet'!J$172)</f>
        <v>2132.8000000000002</v>
      </c>
      <c r="K861" s="4">
        <f>$A861*_xlfn.NUMBERVALUE('[1]Rate Sheet'!K$172)</f>
        <v>3612</v>
      </c>
      <c r="L861" s="4">
        <f>$A861*_xlfn.NUMBERVALUE('[1]Rate Sheet'!L$172)</f>
        <v>3311</v>
      </c>
      <c r="M861" s="4">
        <f>$A861*_xlfn.NUMBERVALUE('[1]Rate Sheet'!M$172)</f>
        <v>4024.7999999999997</v>
      </c>
      <c r="N861" s="4">
        <f>$A861*_xlfn.NUMBERVALUE('[1]Rate Sheet'!N$172)</f>
        <v>5005.2</v>
      </c>
      <c r="O861" s="4">
        <f>$A861*_xlfn.NUMBERVALUE('[1]Rate Sheet'!O$172)</f>
        <v>2881</v>
      </c>
      <c r="P861" s="4">
        <f>$A861*_xlfn.NUMBERVALUE('[1]Rate Sheet'!P$172)</f>
        <v>3259.4</v>
      </c>
    </row>
    <row r="862" spans="1:16" x14ac:dyDescent="0.3">
      <c r="A862" s="2">
        <v>861</v>
      </c>
      <c r="B862" s="4">
        <f>$A862*_xlfn.NUMBERVALUE('[1]Rate Sheet'!B$172)</f>
        <v>1274.28</v>
      </c>
      <c r="C862" s="4">
        <f>$A862*_xlfn.NUMBERVALUE('[1]Rate Sheet'!C$172)</f>
        <v>1334.55</v>
      </c>
      <c r="D862" s="4">
        <f>$A862*_xlfn.NUMBERVALUE('[1]Rate Sheet'!D$172)</f>
        <v>1386.21</v>
      </c>
      <c r="E862" s="4">
        <f>$A862*_xlfn.NUMBERVALUE('[1]Rate Sheet'!E$172)</f>
        <v>2333.31</v>
      </c>
      <c r="F862" s="4">
        <f>$A862*_xlfn.NUMBERVALUE('[1]Rate Sheet'!F$172)</f>
        <v>4666.62</v>
      </c>
      <c r="G862" s="4">
        <f>$A862*_xlfn.NUMBERVALUE('[1]Rate Sheet'!G$172)</f>
        <v>2384.9699999999998</v>
      </c>
      <c r="H862" s="4">
        <f>$A862*_xlfn.NUMBERVALUE('[1]Rate Sheet'!H$172)</f>
        <v>2384.9699999999998</v>
      </c>
      <c r="I862" s="4">
        <f>$A862*_xlfn.NUMBERVALUE('[1]Rate Sheet'!I$172)</f>
        <v>2781.03</v>
      </c>
      <c r="J862" s="4">
        <f>$A862*_xlfn.NUMBERVALUE('[1]Rate Sheet'!J$172)</f>
        <v>2135.2800000000002</v>
      </c>
      <c r="K862" s="4">
        <f>$A862*_xlfn.NUMBERVALUE('[1]Rate Sheet'!K$172)</f>
        <v>3616.2000000000003</v>
      </c>
      <c r="L862" s="4">
        <f>$A862*_xlfn.NUMBERVALUE('[1]Rate Sheet'!L$172)</f>
        <v>3314.85</v>
      </c>
      <c r="M862" s="4">
        <f>$A862*_xlfn.NUMBERVALUE('[1]Rate Sheet'!M$172)</f>
        <v>4029.4799999999996</v>
      </c>
      <c r="N862" s="4">
        <f>$A862*_xlfn.NUMBERVALUE('[1]Rate Sheet'!N$172)</f>
        <v>5011.0200000000004</v>
      </c>
      <c r="O862" s="4">
        <f>$A862*_xlfn.NUMBERVALUE('[1]Rate Sheet'!O$172)</f>
        <v>2884.35</v>
      </c>
      <c r="P862" s="4">
        <f>$A862*_xlfn.NUMBERVALUE('[1]Rate Sheet'!P$172)</f>
        <v>3263.19</v>
      </c>
    </row>
    <row r="863" spans="1:16" x14ac:dyDescent="0.3">
      <c r="A863" s="2">
        <v>862</v>
      </c>
      <c r="B863" s="4">
        <f>$A863*_xlfn.NUMBERVALUE('[1]Rate Sheet'!B$172)</f>
        <v>1275.76</v>
      </c>
      <c r="C863" s="4">
        <f>$A863*_xlfn.NUMBERVALUE('[1]Rate Sheet'!C$172)</f>
        <v>1336.1000000000001</v>
      </c>
      <c r="D863" s="4">
        <f>$A863*_xlfn.NUMBERVALUE('[1]Rate Sheet'!D$172)</f>
        <v>1387.8200000000002</v>
      </c>
      <c r="E863" s="4">
        <f>$A863*_xlfn.NUMBERVALUE('[1]Rate Sheet'!E$172)</f>
        <v>2336.02</v>
      </c>
      <c r="F863" s="4">
        <f>$A863*_xlfn.NUMBERVALUE('[1]Rate Sheet'!F$172)</f>
        <v>4672.04</v>
      </c>
      <c r="G863" s="4">
        <f>$A863*_xlfn.NUMBERVALUE('[1]Rate Sheet'!G$172)</f>
        <v>2387.7400000000002</v>
      </c>
      <c r="H863" s="4">
        <f>$A863*_xlfn.NUMBERVALUE('[1]Rate Sheet'!H$172)</f>
        <v>2387.7400000000002</v>
      </c>
      <c r="I863" s="4">
        <f>$A863*_xlfn.NUMBERVALUE('[1]Rate Sheet'!I$172)</f>
        <v>2784.2599999999998</v>
      </c>
      <c r="J863" s="4">
        <f>$A863*_xlfn.NUMBERVALUE('[1]Rate Sheet'!J$172)</f>
        <v>2137.7599999999998</v>
      </c>
      <c r="K863" s="4">
        <f>$A863*_xlfn.NUMBERVALUE('[1]Rate Sheet'!K$172)</f>
        <v>3620.4</v>
      </c>
      <c r="L863" s="4">
        <f>$A863*_xlfn.NUMBERVALUE('[1]Rate Sheet'!L$172)</f>
        <v>3318.7000000000003</v>
      </c>
      <c r="M863" s="4">
        <f>$A863*_xlfn.NUMBERVALUE('[1]Rate Sheet'!M$172)</f>
        <v>4034.16</v>
      </c>
      <c r="N863" s="4">
        <f>$A863*_xlfn.NUMBERVALUE('[1]Rate Sheet'!N$172)</f>
        <v>5016.84</v>
      </c>
      <c r="O863" s="4">
        <f>$A863*_xlfn.NUMBERVALUE('[1]Rate Sheet'!O$172)</f>
        <v>2887.7000000000003</v>
      </c>
      <c r="P863" s="4">
        <f>$A863*_xlfn.NUMBERVALUE('[1]Rate Sheet'!P$172)</f>
        <v>3266.98</v>
      </c>
    </row>
    <row r="864" spans="1:16" x14ac:dyDescent="0.3">
      <c r="A864" s="2">
        <v>863</v>
      </c>
      <c r="B864" s="4">
        <f>$A864*_xlfn.NUMBERVALUE('[1]Rate Sheet'!B$172)</f>
        <v>1277.24</v>
      </c>
      <c r="C864" s="4">
        <f>$A864*_xlfn.NUMBERVALUE('[1]Rate Sheet'!C$172)</f>
        <v>1337.65</v>
      </c>
      <c r="D864" s="4">
        <f>$A864*_xlfn.NUMBERVALUE('[1]Rate Sheet'!D$172)</f>
        <v>1389.43</v>
      </c>
      <c r="E864" s="4">
        <f>$A864*_xlfn.NUMBERVALUE('[1]Rate Sheet'!E$172)</f>
        <v>2338.73</v>
      </c>
      <c r="F864" s="4">
        <f>$A864*_xlfn.NUMBERVALUE('[1]Rate Sheet'!F$172)</f>
        <v>4677.46</v>
      </c>
      <c r="G864" s="4">
        <f>$A864*_xlfn.NUMBERVALUE('[1]Rate Sheet'!G$172)</f>
        <v>2390.5100000000002</v>
      </c>
      <c r="H864" s="4">
        <f>$A864*_xlfn.NUMBERVALUE('[1]Rate Sheet'!H$172)</f>
        <v>2390.5100000000002</v>
      </c>
      <c r="I864" s="4">
        <f>$A864*_xlfn.NUMBERVALUE('[1]Rate Sheet'!I$172)</f>
        <v>2787.49</v>
      </c>
      <c r="J864" s="4">
        <f>$A864*_xlfn.NUMBERVALUE('[1]Rate Sheet'!J$172)</f>
        <v>2140.2399999999998</v>
      </c>
      <c r="K864" s="4">
        <f>$A864*_xlfn.NUMBERVALUE('[1]Rate Sheet'!K$172)</f>
        <v>3624.6000000000004</v>
      </c>
      <c r="L864" s="4">
        <f>$A864*_xlfn.NUMBERVALUE('[1]Rate Sheet'!L$172)</f>
        <v>3322.55</v>
      </c>
      <c r="M864" s="4">
        <f>$A864*_xlfn.NUMBERVALUE('[1]Rate Sheet'!M$172)</f>
        <v>4038.8399999999997</v>
      </c>
      <c r="N864" s="4">
        <f>$A864*_xlfn.NUMBERVALUE('[1]Rate Sheet'!N$172)</f>
        <v>5022.66</v>
      </c>
      <c r="O864" s="4">
        <f>$A864*_xlfn.NUMBERVALUE('[1]Rate Sheet'!O$172)</f>
        <v>2891.05</v>
      </c>
      <c r="P864" s="4">
        <f>$A864*_xlfn.NUMBERVALUE('[1]Rate Sheet'!P$172)</f>
        <v>3270.77</v>
      </c>
    </row>
    <row r="865" spans="1:16" x14ac:dyDescent="0.3">
      <c r="A865" s="2">
        <v>864</v>
      </c>
      <c r="B865" s="4">
        <f>$A865*_xlfn.NUMBERVALUE('[1]Rate Sheet'!B$172)</f>
        <v>1278.72</v>
      </c>
      <c r="C865" s="4">
        <f>$A865*_xlfn.NUMBERVALUE('[1]Rate Sheet'!C$172)</f>
        <v>1339.2</v>
      </c>
      <c r="D865" s="4">
        <f>$A865*_xlfn.NUMBERVALUE('[1]Rate Sheet'!D$172)</f>
        <v>1391.0400000000002</v>
      </c>
      <c r="E865" s="4">
        <f>$A865*_xlfn.NUMBERVALUE('[1]Rate Sheet'!E$172)</f>
        <v>2341.44</v>
      </c>
      <c r="F865" s="4">
        <f>$A865*_xlfn.NUMBERVALUE('[1]Rate Sheet'!F$172)</f>
        <v>4682.88</v>
      </c>
      <c r="G865" s="4">
        <f>$A865*_xlfn.NUMBERVALUE('[1]Rate Sheet'!G$172)</f>
        <v>2393.2800000000002</v>
      </c>
      <c r="H865" s="4">
        <f>$A865*_xlfn.NUMBERVALUE('[1]Rate Sheet'!H$172)</f>
        <v>2393.2800000000002</v>
      </c>
      <c r="I865" s="4">
        <f>$A865*_xlfn.NUMBERVALUE('[1]Rate Sheet'!I$172)</f>
        <v>2790.72</v>
      </c>
      <c r="J865" s="4">
        <f>$A865*_xlfn.NUMBERVALUE('[1]Rate Sheet'!J$172)</f>
        <v>2142.7199999999998</v>
      </c>
      <c r="K865" s="4">
        <f>$A865*_xlfn.NUMBERVALUE('[1]Rate Sheet'!K$172)</f>
        <v>3628.8</v>
      </c>
      <c r="L865" s="4">
        <f>$A865*_xlfn.NUMBERVALUE('[1]Rate Sheet'!L$172)</f>
        <v>3326.4</v>
      </c>
      <c r="M865" s="4">
        <f>$A865*_xlfn.NUMBERVALUE('[1]Rate Sheet'!M$172)</f>
        <v>4043.5199999999995</v>
      </c>
      <c r="N865" s="4">
        <f>$A865*_xlfn.NUMBERVALUE('[1]Rate Sheet'!N$172)</f>
        <v>5028.4800000000005</v>
      </c>
      <c r="O865" s="4">
        <f>$A865*_xlfn.NUMBERVALUE('[1]Rate Sheet'!O$172)</f>
        <v>2894.4</v>
      </c>
      <c r="P865" s="4">
        <f>$A865*_xlfn.NUMBERVALUE('[1]Rate Sheet'!P$172)</f>
        <v>3274.56</v>
      </c>
    </row>
    <row r="866" spans="1:16" x14ac:dyDescent="0.3">
      <c r="A866" s="2">
        <v>865</v>
      </c>
      <c r="B866" s="4">
        <f>$A866*_xlfn.NUMBERVALUE('[1]Rate Sheet'!B$172)</f>
        <v>1280.2</v>
      </c>
      <c r="C866" s="4">
        <f>$A866*_xlfn.NUMBERVALUE('[1]Rate Sheet'!C$172)</f>
        <v>1340.75</v>
      </c>
      <c r="D866" s="4">
        <f>$A866*_xlfn.NUMBERVALUE('[1]Rate Sheet'!D$172)</f>
        <v>1392.65</v>
      </c>
      <c r="E866" s="4">
        <f>$A866*_xlfn.NUMBERVALUE('[1]Rate Sheet'!E$172)</f>
        <v>2344.15</v>
      </c>
      <c r="F866" s="4">
        <f>$A866*_xlfn.NUMBERVALUE('[1]Rate Sheet'!F$172)</f>
        <v>4688.3</v>
      </c>
      <c r="G866" s="4">
        <f>$A866*_xlfn.NUMBERVALUE('[1]Rate Sheet'!G$172)</f>
        <v>2396.0500000000002</v>
      </c>
      <c r="H866" s="4">
        <f>$A866*_xlfn.NUMBERVALUE('[1]Rate Sheet'!H$172)</f>
        <v>2396.0500000000002</v>
      </c>
      <c r="I866" s="4">
        <f>$A866*_xlfn.NUMBERVALUE('[1]Rate Sheet'!I$172)</f>
        <v>2793.95</v>
      </c>
      <c r="J866" s="4">
        <f>$A866*_xlfn.NUMBERVALUE('[1]Rate Sheet'!J$172)</f>
        <v>2145.1999999999998</v>
      </c>
      <c r="K866" s="4">
        <f>$A866*_xlfn.NUMBERVALUE('[1]Rate Sheet'!K$172)</f>
        <v>3633</v>
      </c>
      <c r="L866" s="4">
        <f>$A866*_xlfn.NUMBERVALUE('[1]Rate Sheet'!L$172)</f>
        <v>3330.25</v>
      </c>
      <c r="M866" s="4">
        <f>$A866*_xlfn.NUMBERVALUE('[1]Rate Sheet'!M$172)</f>
        <v>4048.2</v>
      </c>
      <c r="N866" s="4">
        <f>$A866*_xlfn.NUMBERVALUE('[1]Rate Sheet'!N$172)</f>
        <v>5034.3</v>
      </c>
      <c r="O866" s="4">
        <f>$A866*_xlfn.NUMBERVALUE('[1]Rate Sheet'!O$172)</f>
        <v>2897.75</v>
      </c>
      <c r="P866" s="4">
        <f>$A866*_xlfn.NUMBERVALUE('[1]Rate Sheet'!P$172)</f>
        <v>3278.35</v>
      </c>
    </row>
    <row r="867" spans="1:16" x14ac:dyDescent="0.3">
      <c r="A867" s="2">
        <v>866</v>
      </c>
      <c r="B867" s="4">
        <f>$A867*_xlfn.NUMBERVALUE('[1]Rate Sheet'!B$172)</f>
        <v>1281.68</v>
      </c>
      <c r="C867" s="4">
        <f>$A867*_xlfn.NUMBERVALUE('[1]Rate Sheet'!C$172)</f>
        <v>1342.3</v>
      </c>
      <c r="D867" s="4">
        <f>$A867*_xlfn.NUMBERVALUE('[1]Rate Sheet'!D$172)</f>
        <v>1394.26</v>
      </c>
      <c r="E867" s="4">
        <f>$A867*_xlfn.NUMBERVALUE('[1]Rate Sheet'!E$172)</f>
        <v>2346.86</v>
      </c>
      <c r="F867" s="4">
        <f>$A867*_xlfn.NUMBERVALUE('[1]Rate Sheet'!F$172)</f>
        <v>4693.72</v>
      </c>
      <c r="G867" s="4">
        <f>$A867*_xlfn.NUMBERVALUE('[1]Rate Sheet'!G$172)</f>
        <v>2398.8200000000002</v>
      </c>
      <c r="H867" s="4">
        <f>$A867*_xlfn.NUMBERVALUE('[1]Rate Sheet'!H$172)</f>
        <v>2398.8200000000002</v>
      </c>
      <c r="I867" s="4">
        <f>$A867*_xlfn.NUMBERVALUE('[1]Rate Sheet'!I$172)</f>
        <v>2797.18</v>
      </c>
      <c r="J867" s="4">
        <f>$A867*_xlfn.NUMBERVALUE('[1]Rate Sheet'!J$172)</f>
        <v>2147.6799999999998</v>
      </c>
      <c r="K867" s="4">
        <f>$A867*_xlfn.NUMBERVALUE('[1]Rate Sheet'!K$172)</f>
        <v>3637.2000000000003</v>
      </c>
      <c r="L867" s="4">
        <f>$A867*_xlfn.NUMBERVALUE('[1]Rate Sheet'!L$172)</f>
        <v>3334.1</v>
      </c>
      <c r="M867" s="4">
        <f>$A867*_xlfn.NUMBERVALUE('[1]Rate Sheet'!M$172)</f>
        <v>4052.8799999999997</v>
      </c>
      <c r="N867" s="4">
        <f>$A867*_xlfn.NUMBERVALUE('[1]Rate Sheet'!N$172)</f>
        <v>5040.12</v>
      </c>
      <c r="O867" s="4">
        <f>$A867*_xlfn.NUMBERVALUE('[1]Rate Sheet'!O$172)</f>
        <v>2901.1</v>
      </c>
      <c r="P867" s="4">
        <f>$A867*_xlfn.NUMBERVALUE('[1]Rate Sheet'!P$172)</f>
        <v>3282.14</v>
      </c>
    </row>
    <row r="868" spans="1:16" x14ac:dyDescent="0.3">
      <c r="A868" s="2">
        <v>867</v>
      </c>
      <c r="B868" s="4">
        <f>$A868*_xlfn.NUMBERVALUE('[1]Rate Sheet'!B$172)</f>
        <v>1283.1600000000001</v>
      </c>
      <c r="C868" s="4">
        <f>$A868*_xlfn.NUMBERVALUE('[1]Rate Sheet'!C$172)</f>
        <v>1343.8500000000001</v>
      </c>
      <c r="D868" s="4">
        <f>$A868*_xlfn.NUMBERVALUE('[1]Rate Sheet'!D$172)</f>
        <v>1395.8700000000001</v>
      </c>
      <c r="E868" s="4">
        <f>$A868*_xlfn.NUMBERVALUE('[1]Rate Sheet'!E$172)</f>
        <v>2349.5700000000002</v>
      </c>
      <c r="F868" s="4">
        <f>$A868*_xlfn.NUMBERVALUE('[1]Rate Sheet'!F$172)</f>
        <v>4699.1400000000003</v>
      </c>
      <c r="G868" s="4">
        <f>$A868*_xlfn.NUMBERVALUE('[1]Rate Sheet'!G$172)</f>
        <v>2401.59</v>
      </c>
      <c r="H868" s="4">
        <f>$A868*_xlfn.NUMBERVALUE('[1]Rate Sheet'!H$172)</f>
        <v>2401.59</v>
      </c>
      <c r="I868" s="4">
        <f>$A868*_xlfn.NUMBERVALUE('[1]Rate Sheet'!I$172)</f>
        <v>2800.41</v>
      </c>
      <c r="J868" s="4">
        <f>$A868*_xlfn.NUMBERVALUE('[1]Rate Sheet'!J$172)</f>
        <v>2150.16</v>
      </c>
      <c r="K868" s="4">
        <f>$A868*_xlfn.NUMBERVALUE('[1]Rate Sheet'!K$172)</f>
        <v>3641.4</v>
      </c>
      <c r="L868" s="4">
        <f>$A868*_xlfn.NUMBERVALUE('[1]Rate Sheet'!L$172)</f>
        <v>3337.9500000000003</v>
      </c>
      <c r="M868" s="4">
        <f>$A868*_xlfn.NUMBERVALUE('[1]Rate Sheet'!M$172)</f>
        <v>4057.56</v>
      </c>
      <c r="N868" s="4">
        <f>$A868*_xlfn.NUMBERVALUE('[1]Rate Sheet'!N$172)</f>
        <v>5045.9400000000005</v>
      </c>
      <c r="O868" s="4">
        <f>$A868*_xlfn.NUMBERVALUE('[1]Rate Sheet'!O$172)</f>
        <v>2904.4500000000003</v>
      </c>
      <c r="P868" s="4">
        <f>$A868*_xlfn.NUMBERVALUE('[1]Rate Sheet'!P$172)</f>
        <v>3285.93</v>
      </c>
    </row>
    <row r="869" spans="1:16" x14ac:dyDescent="0.3">
      <c r="A869" s="2">
        <v>868</v>
      </c>
      <c r="B869" s="4">
        <f>$A869*_xlfn.NUMBERVALUE('[1]Rate Sheet'!B$172)</f>
        <v>1284.6399999999999</v>
      </c>
      <c r="C869" s="4">
        <f>$A869*_xlfn.NUMBERVALUE('[1]Rate Sheet'!C$172)</f>
        <v>1345.4</v>
      </c>
      <c r="D869" s="4">
        <f>$A869*_xlfn.NUMBERVALUE('[1]Rate Sheet'!D$172)</f>
        <v>1397.48</v>
      </c>
      <c r="E869" s="4">
        <f>$A869*_xlfn.NUMBERVALUE('[1]Rate Sheet'!E$172)</f>
        <v>2352.2799999999997</v>
      </c>
      <c r="F869" s="4">
        <f>$A869*_xlfn.NUMBERVALUE('[1]Rate Sheet'!F$172)</f>
        <v>4704.5599999999995</v>
      </c>
      <c r="G869" s="4">
        <f>$A869*_xlfn.NUMBERVALUE('[1]Rate Sheet'!G$172)</f>
        <v>2404.36</v>
      </c>
      <c r="H869" s="4">
        <f>$A869*_xlfn.NUMBERVALUE('[1]Rate Sheet'!H$172)</f>
        <v>2404.36</v>
      </c>
      <c r="I869" s="4">
        <f>$A869*_xlfn.NUMBERVALUE('[1]Rate Sheet'!I$172)</f>
        <v>2803.64</v>
      </c>
      <c r="J869" s="4">
        <f>$A869*_xlfn.NUMBERVALUE('[1]Rate Sheet'!J$172)</f>
        <v>2152.64</v>
      </c>
      <c r="K869" s="4">
        <f>$A869*_xlfn.NUMBERVALUE('[1]Rate Sheet'!K$172)</f>
        <v>3645.6000000000004</v>
      </c>
      <c r="L869" s="4">
        <f>$A869*_xlfn.NUMBERVALUE('[1]Rate Sheet'!L$172)</f>
        <v>3341.8</v>
      </c>
      <c r="M869" s="4">
        <f>$A869*_xlfn.NUMBERVALUE('[1]Rate Sheet'!M$172)</f>
        <v>4062.24</v>
      </c>
      <c r="N869" s="4">
        <f>$A869*_xlfn.NUMBERVALUE('[1]Rate Sheet'!N$172)</f>
        <v>5051.76</v>
      </c>
      <c r="O869" s="4">
        <f>$A869*_xlfn.NUMBERVALUE('[1]Rate Sheet'!O$172)</f>
        <v>2907.8</v>
      </c>
      <c r="P869" s="4">
        <f>$A869*_xlfn.NUMBERVALUE('[1]Rate Sheet'!P$172)</f>
        <v>3289.7200000000003</v>
      </c>
    </row>
    <row r="870" spans="1:16" x14ac:dyDescent="0.3">
      <c r="A870" s="2">
        <v>869</v>
      </c>
      <c r="B870" s="4">
        <f>$A870*_xlfn.NUMBERVALUE('[1]Rate Sheet'!B$172)</f>
        <v>1286.1199999999999</v>
      </c>
      <c r="C870" s="4">
        <f>$A870*_xlfn.NUMBERVALUE('[1]Rate Sheet'!C$172)</f>
        <v>1346.95</v>
      </c>
      <c r="D870" s="4">
        <f>$A870*_xlfn.NUMBERVALUE('[1]Rate Sheet'!D$172)</f>
        <v>1399.0900000000001</v>
      </c>
      <c r="E870" s="4">
        <f>$A870*_xlfn.NUMBERVALUE('[1]Rate Sheet'!E$172)</f>
        <v>2354.9899999999998</v>
      </c>
      <c r="F870" s="4">
        <f>$A870*_xlfn.NUMBERVALUE('[1]Rate Sheet'!F$172)</f>
        <v>4709.9799999999996</v>
      </c>
      <c r="G870" s="4">
        <f>$A870*_xlfn.NUMBERVALUE('[1]Rate Sheet'!G$172)</f>
        <v>2407.13</v>
      </c>
      <c r="H870" s="4">
        <f>$A870*_xlfn.NUMBERVALUE('[1]Rate Sheet'!H$172)</f>
        <v>2407.13</v>
      </c>
      <c r="I870" s="4">
        <f>$A870*_xlfn.NUMBERVALUE('[1]Rate Sheet'!I$172)</f>
        <v>2806.87</v>
      </c>
      <c r="J870" s="4">
        <f>$A870*_xlfn.NUMBERVALUE('[1]Rate Sheet'!J$172)</f>
        <v>2155.12</v>
      </c>
      <c r="K870" s="4">
        <f>$A870*_xlfn.NUMBERVALUE('[1]Rate Sheet'!K$172)</f>
        <v>3649.8</v>
      </c>
      <c r="L870" s="4">
        <f>$A870*_xlfn.NUMBERVALUE('[1]Rate Sheet'!L$172)</f>
        <v>3345.65</v>
      </c>
      <c r="M870" s="4">
        <f>$A870*_xlfn.NUMBERVALUE('[1]Rate Sheet'!M$172)</f>
        <v>4066.9199999999996</v>
      </c>
      <c r="N870" s="4">
        <f>$A870*_xlfn.NUMBERVALUE('[1]Rate Sheet'!N$172)</f>
        <v>5057.58</v>
      </c>
      <c r="O870" s="4">
        <f>$A870*_xlfn.NUMBERVALUE('[1]Rate Sheet'!O$172)</f>
        <v>2911.15</v>
      </c>
      <c r="P870" s="4">
        <f>$A870*_xlfn.NUMBERVALUE('[1]Rate Sheet'!P$172)</f>
        <v>3293.51</v>
      </c>
    </row>
    <row r="871" spans="1:16" x14ac:dyDescent="0.3">
      <c r="A871" s="2">
        <v>870</v>
      </c>
      <c r="B871" s="4">
        <f>$A871*_xlfn.NUMBERVALUE('[1]Rate Sheet'!B$172)</f>
        <v>1287.5999999999999</v>
      </c>
      <c r="C871" s="4">
        <f>$A871*_xlfn.NUMBERVALUE('[1]Rate Sheet'!C$172)</f>
        <v>1348.5</v>
      </c>
      <c r="D871" s="4">
        <f>$A871*_xlfn.NUMBERVALUE('[1]Rate Sheet'!D$172)</f>
        <v>1400.7</v>
      </c>
      <c r="E871" s="4">
        <f>$A871*_xlfn.NUMBERVALUE('[1]Rate Sheet'!E$172)</f>
        <v>2357.6999999999998</v>
      </c>
      <c r="F871" s="4">
        <f>$A871*_xlfn.NUMBERVALUE('[1]Rate Sheet'!F$172)</f>
        <v>4715.3999999999996</v>
      </c>
      <c r="G871" s="4">
        <f>$A871*_xlfn.NUMBERVALUE('[1]Rate Sheet'!G$172)</f>
        <v>2409.9</v>
      </c>
      <c r="H871" s="4">
        <f>$A871*_xlfn.NUMBERVALUE('[1]Rate Sheet'!H$172)</f>
        <v>2409.9</v>
      </c>
      <c r="I871" s="4">
        <f>$A871*_xlfn.NUMBERVALUE('[1]Rate Sheet'!I$172)</f>
        <v>2810.1</v>
      </c>
      <c r="J871" s="4">
        <f>$A871*_xlfn.NUMBERVALUE('[1]Rate Sheet'!J$172)</f>
        <v>2157.6</v>
      </c>
      <c r="K871" s="4">
        <f>$A871*_xlfn.NUMBERVALUE('[1]Rate Sheet'!K$172)</f>
        <v>3654</v>
      </c>
      <c r="L871" s="4">
        <f>$A871*_xlfn.NUMBERVALUE('[1]Rate Sheet'!L$172)</f>
        <v>3349.5</v>
      </c>
      <c r="M871" s="4">
        <f>$A871*_xlfn.NUMBERVALUE('[1]Rate Sheet'!M$172)</f>
        <v>4071.6</v>
      </c>
      <c r="N871" s="4">
        <f>$A871*_xlfn.NUMBERVALUE('[1]Rate Sheet'!N$172)</f>
        <v>5063.4000000000005</v>
      </c>
      <c r="O871" s="4">
        <f>$A871*_xlfn.NUMBERVALUE('[1]Rate Sheet'!O$172)</f>
        <v>2914.5</v>
      </c>
      <c r="P871" s="4">
        <f>$A871*_xlfn.NUMBERVALUE('[1]Rate Sheet'!P$172)</f>
        <v>3297.3</v>
      </c>
    </row>
    <row r="872" spans="1:16" x14ac:dyDescent="0.3">
      <c r="A872" s="2">
        <v>871</v>
      </c>
      <c r="B872" s="4">
        <f>$A872*_xlfn.NUMBERVALUE('[1]Rate Sheet'!B$172)</f>
        <v>1289.08</v>
      </c>
      <c r="C872" s="4">
        <f>$A872*_xlfn.NUMBERVALUE('[1]Rate Sheet'!C$172)</f>
        <v>1350.05</v>
      </c>
      <c r="D872" s="4">
        <f>$A872*_xlfn.NUMBERVALUE('[1]Rate Sheet'!D$172)</f>
        <v>1402.3100000000002</v>
      </c>
      <c r="E872" s="4">
        <f>$A872*_xlfn.NUMBERVALUE('[1]Rate Sheet'!E$172)</f>
        <v>2360.41</v>
      </c>
      <c r="F872" s="4">
        <f>$A872*_xlfn.NUMBERVALUE('[1]Rate Sheet'!F$172)</f>
        <v>4720.82</v>
      </c>
      <c r="G872" s="4">
        <f>$A872*_xlfn.NUMBERVALUE('[1]Rate Sheet'!G$172)</f>
        <v>2412.67</v>
      </c>
      <c r="H872" s="4">
        <f>$A872*_xlfn.NUMBERVALUE('[1]Rate Sheet'!H$172)</f>
        <v>2412.67</v>
      </c>
      <c r="I872" s="4">
        <f>$A872*_xlfn.NUMBERVALUE('[1]Rate Sheet'!I$172)</f>
        <v>2813.33</v>
      </c>
      <c r="J872" s="4">
        <f>$A872*_xlfn.NUMBERVALUE('[1]Rate Sheet'!J$172)</f>
        <v>2160.08</v>
      </c>
      <c r="K872" s="4">
        <f>$A872*_xlfn.NUMBERVALUE('[1]Rate Sheet'!K$172)</f>
        <v>3658.2000000000003</v>
      </c>
      <c r="L872" s="4">
        <f>$A872*_xlfn.NUMBERVALUE('[1]Rate Sheet'!L$172)</f>
        <v>3353.35</v>
      </c>
      <c r="M872" s="4">
        <f>$A872*_xlfn.NUMBERVALUE('[1]Rate Sheet'!M$172)</f>
        <v>4076.2799999999997</v>
      </c>
      <c r="N872" s="4">
        <f>$A872*_xlfn.NUMBERVALUE('[1]Rate Sheet'!N$172)</f>
        <v>5069.22</v>
      </c>
      <c r="O872" s="4">
        <f>$A872*_xlfn.NUMBERVALUE('[1]Rate Sheet'!O$172)</f>
        <v>2917.85</v>
      </c>
      <c r="P872" s="4">
        <f>$A872*_xlfn.NUMBERVALUE('[1]Rate Sheet'!P$172)</f>
        <v>3301.09</v>
      </c>
    </row>
    <row r="873" spans="1:16" x14ac:dyDescent="0.3">
      <c r="A873" s="2">
        <v>872</v>
      </c>
      <c r="B873" s="4">
        <f>$A873*_xlfn.NUMBERVALUE('[1]Rate Sheet'!B$172)</f>
        <v>1290.56</v>
      </c>
      <c r="C873" s="4">
        <f>$A873*_xlfn.NUMBERVALUE('[1]Rate Sheet'!C$172)</f>
        <v>1351.6000000000001</v>
      </c>
      <c r="D873" s="4">
        <f>$A873*_xlfn.NUMBERVALUE('[1]Rate Sheet'!D$172)</f>
        <v>1403.92</v>
      </c>
      <c r="E873" s="4">
        <f>$A873*_xlfn.NUMBERVALUE('[1]Rate Sheet'!E$172)</f>
        <v>2363.12</v>
      </c>
      <c r="F873" s="4">
        <f>$A873*_xlfn.NUMBERVALUE('[1]Rate Sheet'!F$172)</f>
        <v>4726.24</v>
      </c>
      <c r="G873" s="4">
        <f>$A873*_xlfn.NUMBERVALUE('[1]Rate Sheet'!G$172)</f>
        <v>2415.44</v>
      </c>
      <c r="H873" s="4">
        <f>$A873*_xlfn.NUMBERVALUE('[1]Rate Sheet'!H$172)</f>
        <v>2415.44</v>
      </c>
      <c r="I873" s="4">
        <f>$A873*_xlfn.NUMBERVALUE('[1]Rate Sheet'!I$172)</f>
        <v>2816.56</v>
      </c>
      <c r="J873" s="4">
        <f>$A873*_xlfn.NUMBERVALUE('[1]Rate Sheet'!J$172)</f>
        <v>2162.56</v>
      </c>
      <c r="K873" s="4">
        <f>$A873*_xlfn.NUMBERVALUE('[1]Rate Sheet'!K$172)</f>
        <v>3662.4</v>
      </c>
      <c r="L873" s="4">
        <f>$A873*_xlfn.NUMBERVALUE('[1]Rate Sheet'!L$172)</f>
        <v>3357.2000000000003</v>
      </c>
      <c r="M873" s="4">
        <f>$A873*_xlfn.NUMBERVALUE('[1]Rate Sheet'!M$172)</f>
        <v>4080.9599999999996</v>
      </c>
      <c r="N873" s="4">
        <f>$A873*_xlfn.NUMBERVALUE('[1]Rate Sheet'!N$172)</f>
        <v>5075.04</v>
      </c>
      <c r="O873" s="4">
        <f>$A873*_xlfn.NUMBERVALUE('[1]Rate Sheet'!O$172)</f>
        <v>2921.2000000000003</v>
      </c>
      <c r="P873" s="4">
        <f>$A873*_xlfn.NUMBERVALUE('[1]Rate Sheet'!P$172)</f>
        <v>3304.88</v>
      </c>
    </row>
    <row r="874" spans="1:16" x14ac:dyDescent="0.3">
      <c r="A874" s="2">
        <v>873</v>
      </c>
      <c r="B874" s="4">
        <f>$A874*_xlfn.NUMBERVALUE('[1]Rate Sheet'!B$172)</f>
        <v>1292.04</v>
      </c>
      <c r="C874" s="4">
        <f>$A874*_xlfn.NUMBERVALUE('[1]Rate Sheet'!C$172)</f>
        <v>1353.15</v>
      </c>
      <c r="D874" s="4">
        <f>$A874*_xlfn.NUMBERVALUE('[1]Rate Sheet'!D$172)</f>
        <v>1405.53</v>
      </c>
      <c r="E874" s="4">
        <f>$A874*_xlfn.NUMBERVALUE('[1]Rate Sheet'!E$172)</f>
        <v>2365.83</v>
      </c>
      <c r="F874" s="4">
        <f>$A874*_xlfn.NUMBERVALUE('[1]Rate Sheet'!F$172)</f>
        <v>4731.66</v>
      </c>
      <c r="G874" s="4">
        <f>$A874*_xlfn.NUMBERVALUE('[1]Rate Sheet'!G$172)</f>
        <v>2418.21</v>
      </c>
      <c r="H874" s="4">
        <f>$A874*_xlfn.NUMBERVALUE('[1]Rate Sheet'!H$172)</f>
        <v>2418.21</v>
      </c>
      <c r="I874" s="4">
        <f>$A874*_xlfn.NUMBERVALUE('[1]Rate Sheet'!I$172)</f>
        <v>2819.79</v>
      </c>
      <c r="J874" s="4">
        <f>$A874*_xlfn.NUMBERVALUE('[1]Rate Sheet'!J$172)</f>
        <v>2165.04</v>
      </c>
      <c r="K874" s="4">
        <f>$A874*_xlfn.NUMBERVALUE('[1]Rate Sheet'!K$172)</f>
        <v>3666.6000000000004</v>
      </c>
      <c r="L874" s="4">
        <f>$A874*_xlfn.NUMBERVALUE('[1]Rate Sheet'!L$172)</f>
        <v>3361.05</v>
      </c>
      <c r="M874" s="4">
        <f>$A874*_xlfn.NUMBERVALUE('[1]Rate Sheet'!M$172)</f>
        <v>4085.64</v>
      </c>
      <c r="N874" s="4">
        <f>$A874*_xlfn.NUMBERVALUE('[1]Rate Sheet'!N$172)</f>
        <v>5080.8600000000006</v>
      </c>
      <c r="O874" s="4">
        <f>$A874*_xlfn.NUMBERVALUE('[1]Rate Sheet'!O$172)</f>
        <v>2924.55</v>
      </c>
      <c r="P874" s="4">
        <f>$A874*_xlfn.NUMBERVALUE('[1]Rate Sheet'!P$172)</f>
        <v>3308.67</v>
      </c>
    </row>
    <row r="875" spans="1:16" x14ac:dyDescent="0.3">
      <c r="A875" s="2">
        <v>874</v>
      </c>
      <c r="B875" s="4">
        <f>$A875*_xlfn.NUMBERVALUE('[1]Rate Sheet'!B$172)</f>
        <v>1293.52</v>
      </c>
      <c r="C875" s="4">
        <f>$A875*_xlfn.NUMBERVALUE('[1]Rate Sheet'!C$172)</f>
        <v>1354.7</v>
      </c>
      <c r="D875" s="4">
        <f>$A875*_xlfn.NUMBERVALUE('[1]Rate Sheet'!D$172)</f>
        <v>1407.14</v>
      </c>
      <c r="E875" s="4">
        <f>$A875*_xlfn.NUMBERVALUE('[1]Rate Sheet'!E$172)</f>
        <v>2368.54</v>
      </c>
      <c r="F875" s="4">
        <f>$A875*_xlfn.NUMBERVALUE('[1]Rate Sheet'!F$172)</f>
        <v>4737.08</v>
      </c>
      <c r="G875" s="4">
        <f>$A875*_xlfn.NUMBERVALUE('[1]Rate Sheet'!G$172)</f>
        <v>2420.98</v>
      </c>
      <c r="H875" s="4">
        <f>$A875*_xlfn.NUMBERVALUE('[1]Rate Sheet'!H$172)</f>
        <v>2420.98</v>
      </c>
      <c r="I875" s="4">
        <f>$A875*_xlfn.NUMBERVALUE('[1]Rate Sheet'!I$172)</f>
        <v>2823.02</v>
      </c>
      <c r="J875" s="4">
        <f>$A875*_xlfn.NUMBERVALUE('[1]Rate Sheet'!J$172)</f>
        <v>2167.52</v>
      </c>
      <c r="K875" s="4">
        <f>$A875*_xlfn.NUMBERVALUE('[1]Rate Sheet'!K$172)</f>
        <v>3670.8</v>
      </c>
      <c r="L875" s="4">
        <f>$A875*_xlfn.NUMBERVALUE('[1]Rate Sheet'!L$172)</f>
        <v>3364.9</v>
      </c>
      <c r="M875" s="4">
        <f>$A875*_xlfn.NUMBERVALUE('[1]Rate Sheet'!M$172)</f>
        <v>4090.3199999999997</v>
      </c>
      <c r="N875" s="4">
        <f>$A875*_xlfn.NUMBERVALUE('[1]Rate Sheet'!N$172)</f>
        <v>5086.68</v>
      </c>
      <c r="O875" s="4">
        <f>$A875*_xlfn.NUMBERVALUE('[1]Rate Sheet'!O$172)</f>
        <v>2927.9</v>
      </c>
      <c r="P875" s="4">
        <f>$A875*_xlfn.NUMBERVALUE('[1]Rate Sheet'!P$172)</f>
        <v>3312.46</v>
      </c>
    </row>
    <row r="876" spans="1:16" x14ac:dyDescent="0.3">
      <c r="A876" s="2">
        <v>875</v>
      </c>
      <c r="B876" s="4">
        <f>$A876*_xlfn.NUMBERVALUE('[1]Rate Sheet'!B$172)</f>
        <v>1295</v>
      </c>
      <c r="C876" s="4">
        <f>$A876*_xlfn.NUMBERVALUE('[1]Rate Sheet'!C$172)</f>
        <v>1356.25</v>
      </c>
      <c r="D876" s="4">
        <f>$A876*_xlfn.NUMBERVALUE('[1]Rate Sheet'!D$172)</f>
        <v>1408.75</v>
      </c>
      <c r="E876" s="4">
        <f>$A876*_xlfn.NUMBERVALUE('[1]Rate Sheet'!E$172)</f>
        <v>2371.25</v>
      </c>
      <c r="F876" s="4">
        <f>$A876*_xlfn.NUMBERVALUE('[1]Rate Sheet'!F$172)</f>
        <v>4742.5</v>
      </c>
      <c r="G876" s="4">
        <f>$A876*_xlfn.NUMBERVALUE('[1]Rate Sheet'!G$172)</f>
        <v>2423.75</v>
      </c>
      <c r="H876" s="4">
        <f>$A876*_xlfn.NUMBERVALUE('[1]Rate Sheet'!H$172)</f>
        <v>2423.75</v>
      </c>
      <c r="I876" s="4">
        <f>$A876*_xlfn.NUMBERVALUE('[1]Rate Sheet'!I$172)</f>
        <v>2826.25</v>
      </c>
      <c r="J876" s="4">
        <f>$A876*_xlfn.NUMBERVALUE('[1]Rate Sheet'!J$172)</f>
        <v>2170</v>
      </c>
      <c r="K876" s="4">
        <f>$A876*_xlfn.NUMBERVALUE('[1]Rate Sheet'!K$172)</f>
        <v>3675</v>
      </c>
      <c r="L876" s="4">
        <f>$A876*_xlfn.NUMBERVALUE('[1]Rate Sheet'!L$172)</f>
        <v>3368.75</v>
      </c>
      <c r="M876" s="4">
        <f>$A876*_xlfn.NUMBERVALUE('[1]Rate Sheet'!M$172)</f>
        <v>4094.9999999999995</v>
      </c>
      <c r="N876" s="4">
        <f>$A876*_xlfn.NUMBERVALUE('[1]Rate Sheet'!N$172)</f>
        <v>5092.5</v>
      </c>
      <c r="O876" s="4">
        <f>$A876*_xlfn.NUMBERVALUE('[1]Rate Sheet'!O$172)</f>
        <v>2931.25</v>
      </c>
      <c r="P876" s="4">
        <f>$A876*_xlfn.NUMBERVALUE('[1]Rate Sheet'!P$172)</f>
        <v>3316.25</v>
      </c>
    </row>
    <row r="877" spans="1:16" x14ac:dyDescent="0.3">
      <c r="A877" s="2">
        <v>876</v>
      </c>
      <c r="B877" s="4">
        <f>$A877*_xlfn.NUMBERVALUE('[1]Rate Sheet'!B$172)</f>
        <v>1296.48</v>
      </c>
      <c r="C877" s="4">
        <f>$A877*_xlfn.NUMBERVALUE('[1]Rate Sheet'!C$172)</f>
        <v>1357.8</v>
      </c>
      <c r="D877" s="4">
        <f>$A877*_xlfn.NUMBERVALUE('[1]Rate Sheet'!D$172)</f>
        <v>1410.3600000000001</v>
      </c>
      <c r="E877" s="4">
        <f>$A877*_xlfn.NUMBERVALUE('[1]Rate Sheet'!E$172)</f>
        <v>2373.96</v>
      </c>
      <c r="F877" s="4">
        <f>$A877*_xlfn.NUMBERVALUE('[1]Rate Sheet'!F$172)</f>
        <v>4747.92</v>
      </c>
      <c r="G877" s="4">
        <f>$A877*_xlfn.NUMBERVALUE('[1]Rate Sheet'!G$172)</f>
        <v>2426.52</v>
      </c>
      <c r="H877" s="4">
        <f>$A877*_xlfn.NUMBERVALUE('[1]Rate Sheet'!H$172)</f>
        <v>2426.52</v>
      </c>
      <c r="I877" s="4">
        <f>$A877*_xlfn.NUMBERVALUE('[1]Rate Sheet'!I$172)</f>
        <v>2829.48</v>
      </c>
      <c r="J877" s="4">
        <f>$A877*_xlfn.NUMBERVALUE('[1]Rate Sheet'!J$172)</f>
        <v>2172.48</v>
      </c>
      <c r="K877" s="4">
        <f>$A877*_xlfn.NUMBERVALUE('[1]Rate Sheet'!K$172)</f>
        <v>3679.2000000000003</v>
      </c>
      <c r="L877" s="4">
        <f>$A877*_xlfn.NUMBERVALUE('[1]Rate Sheet'!L$172)</f>
        <v>3372.6</v>
      </c>
      <c r="M877" s="4">
        <f>$A877*_xlfn.NUMBERVALUE('[1]Rate Sheet'!M$172)</f>
        <v>4099.6799999999994</v>
      </c>
      <c r="N877" s="4">
        <f>$A877*_xlfn.NUMBERVALUE('[1]Rate Sheet'!N$172)</f>
        <v>5098.3200000000006</v>
      </c>
      <c r="O877" s="4">
        <f>$A877*_xlfn.NUMBERVALUE('[1]Rate Sheet'!O$172)</f>
        <v>2934.6</v>
      </c>
      <c r="P877" s="4">
        <f>$A877*_xlfn.NUMBERVALUE('[1]Rate Sheet'!P$172)</f>
        <v>3320.04</v>
      </c>
    </row>
    <row r="878" spans="1:16" x14ac:dyDescent="0.3">
      <c r="A878" s="2">
        <v>877</v>
      </c>
      <c r="B878" s="4">
        <f>$A878*_xlfn.NUMBERVALUE('[1]Rate Sheet'!B$172)</f>
        <v>1297.96</v>
      </c>
      <c r="C878" s="4">
        <f>$A878*_xlfn.NUMBERVALUE('[1]Rate Sheet'!C$172)</f>
        <v>1359.3500000000001</v>
      </c>
      <c r="D878" s="4">
        <f>$A878*_xlfn.NUMBERVALUE('[1]Rate Sheet'!D$172)</f>
        <v>1411.97</v>
      </c>
      <c r="E878" s="4">
        <f>$A878*_xlfn.NUMBERVALUE('[1]Rate Sheet'!E$172)</f>
        <v>2376.67</v>
      </c>
      <c r="F878" s="4">
        <f>$A878*_xlfn.NUMBERVALUE('[1]Rate Sheet'!F$172)</f>
        <v>4753.34</v>
      </c>
      <c r="G878" s="4">
        <f>$A878*_xlfn.NUMBERVALUE('[1]Rate Sheet'!G$172)</f>
        <v>2429.29</v>
      </c>
      <c r="H878" s="4">
        <f>$A878*_xlfn.NUMBERVALUE('[1]Rate Sheet'!H$172)</f>
        <v>2429.29</v>
      </c>
      <c r="I878" s="4">
        <f>$A878*_xlfn.NUMBERVALUE('[1]Rate Sheet'!I$172)</f>
        <v>2832.71</v>
      </c>
      <c r="J878" s="4">
        <f>$A878*_xlfn.NUMBERVALUE('[1]Rate Sheet'!J$172)</f>
        <v>2174.96</v>
      </c>
      <c r="K878" s="4">
        <f>$A878*_xlfn.NUMBERVALUE('[1]Rate Sheet'!K$172)</f>
        <v>3683.4</v>
      </c>
      <c r="L878" s="4">
        <f>$A878*_xlfn.NUMBERVALUE('[1]Rate Sheet'!L$172)</f>
        <v>3376.4500000000003</v>
      </c>
      <c r="M878" s="4">
        <f>$A878*_xlfn.NUMBERVALUE('[1]Rate Sheet'!M$172)</f>
        <v>4104.3599999999997</v>
      </c>
      <c r="N878" s="4">
        <f>$A878*_xlfn.NUMBERVALUE('[1]Rate Sheet'!N$172)</f>
        <v>5104.1400000000003</v>
      </c>
      <c r="O878" s="4">
        <f>$A878*_xlfn.NUMBERVALUE('[1]Rate Sheet'!O$172)</f>
        <v>2937.9500000000003</v>
      </c>
      <c r="P878" s="4">
        <f>$A878*_xlfn.NUMBERVALUE('[1]Rate Sheet'!P$172)</f>
        <v>3323.83</v>
      </c>
    </row>
    <row r="879" spans="1:16" x14ac:dyDescent="0.3">
      <c r="A879" s="2">
        <v>878</v>
      </c>
      <c r="B879" s="4">
        <f>$A879*_xlfn.NUMBERVALUE('[1]Rate Sheet'!B$172)</f>
        <v>1299.44</v>
      </c>
      <c r="C879" s="4">
        <f>$A879*_xlfn.NUMBERVALUE('[1]Rate Sheet'!C$172)</f>
        <v>1360.9</v>
      </c>
      <c r="D879" s="4">
        <f>$A879*_xlfn.NUMBERVALUE('[1]Rate Sheet'!D$172)</f>
        <v>1413.5800000000002</v>
      </c>
      <c r="E879" s="4">
        <f>$A879*_xlfn.NUMBERVALUE('[1]Rate Sheet'!E$172)</f>
        <v>2379.38</v>
      </c>
      <c r="F879" s="4">
        <f>$A879*_xlfn.NUMBERVALUE('[1]Rate Sheet'!F$172)</f>
        <v>4758.76</v>
      </c>
      <c r="G879" s="4">
        <f>$A879*_xlfn.NUMBERVALUE('[1]Rate Sheet'!G$172)</f>
        <v>2432.06</v>
      </c>
      <c r="H879" s="4">
        <f>$A879*_xlfn.NUMBERVALUE('[1]Rate Sheet'!H$172)</f>
        <v>2432.06</v>
      </c>
      <c r="I879" s="4">
        <f>$A879*_xlfn.NUMBERVALUE('[1]Rate Sheet'!I$172)</f>
        <v>2835.94</v>
      </c>
      <c r="J879" s="4">
        <f>$A879*_xlfn.NUMBERVALUE('[1]Rate Sheet'!J$172)</f>
        <v>2177.44</v>
      </c>
      <c r="K879" s="4">
        <f>$A879*_xlfn.NUMBERVALUE('[1]Rate Sheet'!K$172)</f>
        <v>3687.6000000000004</v>
      </c>
      <c r="L879" s="4">
        <f>$A879*_xlfn.NUMBERVALUE('[1]Rate Sheet'!L$172)</f>
        <v>3380.3</v>
      </c>
      <c r="M879" s="4">
        <f>$A879*_xlfn.NUMBERVALUE('[1]Rate Sheet'!M$172)</f>
        <v>4109.04</v>
      </c>
      <c r="N879" s="4">
        <f>$A879*_xlfn.NUMBERVALUE('[1]Rate Sheet'!N$172)</f>
        <v>5109.96</v>
      </c>
      <c r="O879" s="4">
        <f>$A879*_xlfn.NUMBERVALUE('[1]Rate Sheet'!O$172)</f>
        <v>2941.3</v>
      </c>
      <c r="P879" s="4">
        <f>$A879*_xlfn.NUMBERVALUE('[1]Rate Sheet'!P$172)</f>
        <v>3327.62</v>
      </c>
    </row>
    <row r="880" spans="1:16" x14ac:dyDescent="0.3">
      <c r="A880" s="2">
        <v>879</v>
      </c>
      <c r="B880" s="4">
        <f>$A880*_xlfn.NUMBERVALUE('[1]Rate Sheet'!B$172)</f>
        <v>1300.92</v>
      </c>
      <c r="C880" s="4">
        <f>$A880*_xlfn.NUMBERVALUE('[1]Rate Sheet'!C$172)</f>
        <v>1362.45</v>
      </c>
      <c r="D880" s="4">
        <f>$A880*_xlfn.NUMBERVALUE('[1]Rate Sheet'!D$172)</f>
        <v>1415.19</v>
      </c>
      <c r="E880" s="4">
        <f>$A880*_xlfn.NUMBERVALUE('[1]Rate Sheet'!E$172)</f>
        <v>2382.09</v>
      </c>
      <c r="F880" s="4">
        <f>$A880*_xlfn.NUMBERVALUE('[1]Rate Sheet'!F$172)</f>
        <v>4764.18</v>
      </c>
      <c r="G880" s="4">
        <f>$A880*_xlfn.NUMBERVALUE('[1]Rate Sheet'!G$172)</f>
        <v>2434.83</v>
      </c>
      <c r="H880" s="4">
        <f>$A880*_xlfn.NUMBERVALUE('[1]Rate Sheet'!H$172)</f>
        <v>2434.83</v>
      </c>
      <c r="I880" s="4">
        <f>$A880*_xlfn.NUMBERVALUE('[1]Rate Sheet'!I$172)</f>
        <v>2839.17</v>
      </c>
      <c r="J880" s="4">
        <f>$A880*_xlfn.NUMBERVALUE('[1]Rate Sheet'!J$172)</f>
        <v>2179.92</v>
      </c>
      <c r="K880" s="4">
        <f>$A880*_xlfn.NUMBERVALUE('[1]Rate Sheet'!K$172)</f>
        <v>3691.8</v>
      </c>
      <c r="L880" s="4">
        <f>$A880*_xlfn.NUMBERVALUE('[1]Rate Sheet'!L$172)</f>
        <v>3384.15</v>
      </c>
      <c r="M880" s="4">
        <f>$A880*_xlfn.NUMBERVALUE('[1]Rate Sheet'!M$172)</f>
        <v>4113.7199999999993</v>
      </c>
      <c r="N880" s="4">
        <f>$A880*_xlfn.NUMBERVALUE('[1]Rate Sheet'!N$172)</f>
        <v>5115.7800000000007</v>
      </c>
      <c r="O880" s="4">
        <f>$A880*_xlfn.NUMBERVALUE('[1]Rate Sheet'!O$172)</f>
        <v>2944.65</v>
      </c>
      <c r="P880" s="4">
        <f>$A880*_xlfn.NUMBERVALUE('[1]Rate Sheet'!P$172)</f>
        <v>3331.41</v>
      </c>
    </row>
    <row r="881" spans="1:16" x14ac:dyDescent="0.3">
      <c r="A881" s="2">
        <v>880</v>
      </c>
      <c r="B881" s="4">
        <f>$A881*_xlfn.NUMBERVALUE('[1]Rate Sheet'!B$172)</f>
        <v>1302.4000000000001</v>
      </c>
      <c r="C881" s="4">
        <f>$A881*_xlfn.NUMBERVALUE('[1]Rate Sheet'!C$172)</f>
        <v>1364</v>
      </c>
      <c r="D881" s="4">
        <f>$A881*_xlfn.NUMBERVALUE('[1]Rate Sheet'!D$172)</f>
        <v>1416.8000000000002</v>
      </c>
      <c r="E881" s="4">
        <f>$A881*_xlfn.NUMBERVALUE('[1]Rate Sheet'!E$172)</f>
        <v>2384.8000000000002</v>
      </c>
      <c r="F881" s="4">
        <f>$A881*_xlfn.NUMBERVALUE('[1]Rate Sheet'!F$172)</f>
        <v>4769.6000000000004</v>
      </c>
      <c r="G881" s="4">
        <f>$A881*_xlfn.NUMBERVALUE('[1]Rate Sheet'!G$172)</f>
        <v>2437.6</v>
      </c>
      <c r="H881" s="4">
        <f>$A881*_xlfn.NUMBERVALUE('[1]Rate Sheet'!H$172)</f>
        <v>2437.6</v>
      </c>
      <c r="I881" s="4">
        <f>$A881*_xlfn.NUMBERVALUE('[1]Rate Sheet'!I$172)</f>
        <v>2842.4</v>
      </c>
      <c r="J881" s="4">
        <f>$A881*_xlfn.NUMBERVALUE('[1]Rate Sheet'!J$172)</f>
        <v>2182.4</v>
      </c>
      <c r="K881" s="4">
        <f>$A881*_xlfn.NUMBERVALUE('[1]Rate Sheet'!K$172)</f>
        <v>3696</v>
      </c>
      <c r="L881" s="4">
        <f>$A881*_xlfn.NUMBERVALUE('[1]Rate Sheet'!L$172)</f>
        <v>3388</v>
      </c>
      <c r="M881" s="4">
        <f>$A881*_xlfn.NUMBERVALUE('[1]Rate Sheet'!M$172)</f>
        <v>4118.3999999999996</v>
      </c>
      <c r="N881" s="4">
        <f>$A881*_xlfn.NUMBERVALUE('[1]Rate Sheet'!N$172)</f>
        <v>5121.6000000000004</v>
      </c>
      <c r="O881" s="4">
        <f>$A881*_xlfn.NUMBERVALUE('[1]Rate Sheet'!O$172)</f>
        <v>2948</v>
      </c>
      <c r="P881" s="4">
        <f>$A881*_xlfn.NUMBERVALUE('[1]Rate Sheet'!P$172)</f>
        <v>3335.2</v>
      </c>
    </row>
    <row r="882" spans="1:16" x14ac:dyDescent="0.3">
      <c r="A882" s="2">
        <v>881</v>
      </c>
      <c r="B882" s="4">
        <f>$A882*_xlfn.NUMBERVALUE('[1]Rate Sheet'!B$172)</f>
        <v>1303.8799999999999</v>
      </c>
      <c r="C882" s="4">
        <f>$A882*_xlfn.NUMBERVALUE('[1]Rate Sheet'!C$172)</f>
        <v>1365.55</v>
      </c>
      <c r="D882" s="4">
        <f>$A882*_xlfn.NUMBERVALUE('[1]Rate Sheet'!D$172)</f>
        <v>1418.41</v>
      </c>
      <c r="E882" s="4">
        <f>$A882*_xlfn.NUMBERVALUE('[1]Rate Sheet'!E$172)</f>
        <v>2387.5099999999998</v>
      </c>
      <c r="F882" s="4">
        <f>$A882*_xlfn.NUMBERVALUE('[1]Rate Sheet'!F$172)</f>
        <v>4775.0199999999995</v>
      </c>
      <c r="G882" s="4">
        <f>$A882*_xlfn.NUMBERVALUE('[1]Rate Sheet'!G$172)</f>
        <v>2440.37</v>
      </c>
      <c r="H882" s="4">
        <f>$A882*_xlfn.NUMBERVALUE('[1]Rate Sheet'!H$172)</f>
        <v>2440.37</v>
      </c>
      <c r="I882" s="4">
        <f>$A882*_xlfn.NUMBERVALUE('[1]Rate Sheet'!I$172)</f>
        <v>2845.63</v>
      </c>
      <c r="J882" s="4">
        <f>$A882*_xlfn.NUMBERVALUE('[1]Rate Sheet'!J$172)</f>
        <v>2184.88</v>
      </c>
      <c r="K882" s="4">
        <f>$A882*_xlfn.NUMBERVALUE('[1]Rate Sheet'!K$172)</f>
        <v>3700.2000000000003</v>
      </c>
      <c r="L882" s="4">
        <f>$A882*_xlfn.NUMBERVALUE('[1]Rate Sheet'!L$172)</f>
        <v>3391.85</v>
      </c>
      <c r="M882" s="4">
        <f>$A882*_xlfn.NUMBERVALUE('[1]Rate Sheet'!M$172)</f>
        <v>4123.08</v>
      </c>
      <c r="N882" s="4">
        <f>$A882*_xlfn.NUMBERVALUE('[1]Rate Sheet'!N$172)</f>
        <v>5127.42</v>
      </c>
      <c r="O882" s="4">
        <f>$A882*_xlfn.NUMBERVALUE('[1]Rate Sheet'!O$172)</f>
        <v>2951.35</v>
      </c>
      <c r="P882" s="4">
        <f>$A882*_xlfn.NUMBERVALUE('[1]Rate Sheet'!P$172)</f>
        <v>3338.9900000000002</v>
      </c>
    </row>
    <row r="883" spans="1:16" x14ac:dyDescent="0.3">
      <c r="A883" s="2">
        <v>882</v>
      </c>
      <c r="B883" s="4">
        <f>$A883*_xlfn.NUMBERVALUE('[1]Rate Sheet'!B$172)</f>
        <v>1305.3599999999999</v>
      </c>
      <c r="C883" s="4">
        <f>$A883*_xlfn.NUMBERVALUE('[1]Rate Sheet'!C$172)</f>
        <v>1367.1000000000001</v>
      </c>
      <c r="D883" s="4">
        <f>$A883*_xlfn.NUMBERVALUE('[1]Rate Sheet'!D$172)</f>
        <v>1420.02</v>
      </c>
      <c r="E883" s="4">
        <f>$A883*_xlfn.NUMBERVALUE('[1]Rate Sheet'!E$172)</f>
        <v>2390.2199999999998</v>
      </c>
      <c r="F883" s="4">
        <f>$A883*_xlfn.NUMBERVALUE('[1]Rate Sheet'!F$172)</f>
        <v>4780.4399999999996</v>
      </c>
      <c r="G883" s="4">
        <f>$A883*_xlfn.NUMBERVALUE('[1]Rate Sheet'!G$172)</f>
        <v>2443.14</v>
      </c>
      <c r="H883" s="4">
        <f>$A883*_xlfn.NUMBERVALUE('[1]Rate Sheet'!H$172)</f>
        <v>2443.14</v>
      </c>
      <c r="I883" s="4">
        <f>$A883*_xlfn.NUMBERVALUE('[1]Rate Sheet'!I$172)</f>
        <v>2848.86</v>
      </c>
      <c r="J883" s="4">
        <f>$A883*_xlfn.NUMBERVALUE('[1]Rate Sheet'!J$172)</f>
        <v>2187.36</v>
      </c>
      <c r="K883" s="4">
        <f>$A883*_xlfn.NUMBERVALUE('[1]Rate Sheet'!K$172)</f>
        <v>3704.4</v>
      </c>
      <c r="L883" s="4">
        <f>$A883*_xlfn.NUMBERVALUE('[1]Rate Sheet'!L$172)</f>
        <v>3395.7000000000003</v>
      </c>
      <c r="M883" s="4">
        <f>$A883*_xlfn.NUMBERVALUE('[1]Rate Sheet'!M$172)</f>
        <v>4127.7599999999993</v>
      </c>
      <c r="N883" s="4">
        <f>$A883*_xlfn.NUMBERVALUE('[1]Rate Sheet'!N$172)</f>
        <v>5133.2400000000007</v>
      </c>
      <c r="O883" s="4">
        <f>$A883*_xlfn.NUMBERVALUE('[1]Rate Sheet'!O$172)</f>
        <v>2954.7000000000003</v>
      </c>
      <c r="P883" s="4">
        <f>$A883*_xlfn.NUMBERVALUE('[1]Rate Sheet'!P$172)</f>
        <v>3342.78</v>
      </c>
    </row>
    <row r="884" spans="1:16" x14ac:dyDescent="0.3">
      <c r="A884" s="2">
        <v>883</v>
      </c>
      <c r="B884" s="4">
        <f>$A884*_xlfn.NUMBERVALUE('[1]Rate Sheet'!B$172)</f>
        <v>1306.8399999999999</v>
      </c>
      <c r="C884" s="4">
        <f>$A884*_xlfn.NUMBERVALUE('[1]Rate Sheet'!C$172)</f>
        <v>1368.65</v>
      </c>
      <c r="D884" s="4">
        <f>$A884*_xlfn.NUMBERVALUE('[1]Rate Sheet'!D$172)</f>
        <v>1421.63</v>
      </c>
      <c r="E884" s="4">
        <f>$A884*_xlfn.NUMBERVALUE('[1]Rate Sheet'!E$172)</f>
        <v>2392.9299999999998</v>
      </c>
      <c r="F884" s="4">
        <f>$A884*_xlfn.NUMBERVALUE('[1]Rate Sheet'!F$172)</f>
        <v>4785.8599999999997</v>
      </c>
      <c r="G884" s="4">
        <f>$A884*_xlfn.NUMBERVALUE('[1]Rate Sheet'!G$172)</f>
        <v>2445.91</v>
      </c>
      <c r="H884" s="4">
        <f>$A884*_xlfn.NUMBERVALUE('[1]Rate Sheet'!H$172)</f>
        <v>2445.91</v>
      </c>
      <c r="I884" s="4">
        <f>$A884*_xlfn.NUMBERVALUE('[1]Rate Sheet'!I$172)</f>
        <v>2852.09</v>
      </c>
      <c r="J884" s="4">
        <f>$A884*_xlfn.NUMBERVALUE('[1]Rate Sheet'!J$172)</f>
        <v>2189.84</v>
      </c>
      <c r="K884" s="4">
        <f>$A884*_xlfn.NUMBERVALUE('[1]Rate Sheet'!K$172)</f>
        <v>3708.6000000000004</v>
      </c>
      <c r="L884" s="4">
        <f>$A884*_xlfn.NUMBERVALUE('[1]Rate Sheet'!L$172)</f>
        <v>3399.55</v>
      </c>
      <c r="M884" s="4">
        <f>$A884*_xlfn.NUMBERVALUE('[1]Rate Sheet'!M$172)</f>
        <v>4132.4399999999996</v>
      </c>
      <c r="N884" s="4">
        <f>$A884*_xlfn.NUMBERVALUE('[1]Rate Sheet'!N$172)</f>
        <v>5139.0600000000004</v>
      </c>
      <c r="O884" s="4">
        <f>$A884*_xlfn.NUMBERVALUE('[1]Rate Sheet'!O$172)</f>
        <v>2958.05</v>
      </c>
      <c r="P884" s="4">
        <f>$A884*_xlfn.NUMBERVALUE('[1]Rate Sheet'!P$172)</f>
        <v>3346.57</v>
      </c>
    </row>
    <row r="885" spans="1:16" x14ac:dyDescent="0.3">
      <c r="A885" s="2">
        <v>884</v>
      </c>
      <c r="B885" s="4">
        <f>$A885*_xlfn.NUMBERVALUE('[1]Rate Sheet'!B$172)</f>
        <v>1308.32</v>
      </c>
      <c r="C885" s="4">
        <f>$A885*_xlfn.NUMBERVALUE('[1]Rate Sheet'!C$172)</f>
        <v>1370.2</v>
      </c>
      <c r="D885" s="4">
        <f>$A885*_xlfn.NUMBERVALUE('[1]Rate Sheet'!D$172)</f>
        <v>1423.24</v>
      </c>
      <c r="E885" s="4">
        <f>$A885*_xlfn.NUMBERVALUE('[1]Rate Sheet'!E$172)</f>
        <v>2395.64</v>
      </c>
      <c r="F885" s="4">
        <f>$A885*_xlfn.NUMBERVALUE('[1]Rate Sheet'!F$172)</f>
        <v>4791.28</v>
      </c>
      <c r="G885" s="4">
        <f>$A885*_xlfn.NUMBERVALUE('[1]Rate Sheet'!G$172)</f>
        <v>2448.6799999999998</v>
      </c>
      <c r="H885" s="4">
        <f>$A885*_xlfn.NUMBERVALUE('[1]Rate Sheet'!H$172)</f>
        <v>2448.6799999999998</v>
      </c>
      <c r="I885" s="4">
        <f>$A885*_xlfn.NUMBERVALUE('[1]Rate Sheet'!I$172)</f>
        <v>2855.32</v>
      </c>
      <c r="J885" s="4">
        <f>$A885*_xlfn.NUMBERVALUE('[1]Rate Sheet'!J$172)</f>
        <v>2192.3200000000002</v>
      </c>
      <c r="K885" s="4">
        <f>$A885*_xlfn.NUMBERVALUE('[1]Rate Sheet'!K$172)</f>
        <v>3712.8</v>
      </c>
      <c r="L885" s="4">
        <f>$A885*_xlfn.NUMBERVALUE('[1]Rate Sheet'!L$172)</f>
        <v>3403.4</v>
      </c>
      <c r="M885" s="4">
        <f>$A885*_xlfn.NUMBERVALUE('[1]Rate Sheet'!M$172)</f>
        <v>4137.12</v>
      </c>
      <c r="N885" s="4">
        <f>$A885*_xlfn.NUMBERVALUE('[1]Rate Sheet'!N$172)</f>
        <v>5144.88</v>
      </c>
      <c r="O885" s="4">
        <f>$A885*_xlfn.NUMBERVALUE('[1]Rate Sheet'!O$172)</f>
        <v>2961.4</v>
      </c>
      <c r="P885" s="4">
        <f>$A885*_xlfn.NUMBERVALUE('[1]Rate Sheet'!P$172)</f>
        <v>3350.36</v>
      </c>
    </row>
    <row r="886" spans="1:16" x14ac:dyDescent="0.3">
      <c r="A886" s="2">
        <v>885</v>
      </c>
      <c r="B886" s="4">
        <f>$A886*_xlfn.NUMBERVALUE('[1]Rate Sheet'!B$172)</f>
        <v>1309.8</v>
      </c>
      <c r="C886" s="4">
        <f>$A886*_xlfn.NUMBERVALUE('[1]Rate Sheet'!C$172)</f>
        <v>1371.75</v>
      </c>
      <c r="D886" s="4">
        <f>$A886*_xlfn.NUMBERVALUE('[1]Rate Sheet'!D$172)</f>
        <v>1424.8500000000001</v>
      </c>
      <c r="E886" s="4">
        <f>$A886*_xlfn.NUMBERVALUE('[1]Rate Sheet'!E$172)</f>
        <v>2398.35</v>
      </c>
      <c r="F886" s="4">
        <f>$A886*_xlfn.NUMBERVALUE('[1]Rate Sheet'!F$172)</f>
        <v>4796.7</v>
      </c>
      <c r="G886" s="4">
        <f>$A886*_xlfn.NUMBERVALUE('[1]Rate Sheet'!G$172)</f>
        <v>2451.4499999999998</v>
      </c>
      <c r="H886" s="4">
        <f>$A886*_xlfn.NUMBERVALUE('[1]Rate Sheet'!H$172)</f>
        <v>2451.4499999999998</v>
      </c>
      <c r="I886" s="4">
        <f>$A886*_xlfn.NUMBERVALUE('[1]Rate Sheet'!I$172)</f>
        <v>2858.55</v>
      </c>
      <c r="J886" s="4">
        <f>$A886*_xlfn.NUMBERVALUE('[1]Rate Sheet'!J$172)</f>
        <v>2194.8000000000002</v>
      </c>
      <c r="K886" s="4">
        <f>$A886*_xlfn.NUMBERVALUE('[1]Rate Sheet'!K$172)</f>
        <v>3717</v>
      </c>
      <c r="L886" s="4">
        <f>$A886*_xlfn.NUMBERVALUE('[1]Rate Sheet'!L$172)</f>
        <v>3407.25</v>
      </c>
      <c r="M886" s="4">
        <f>$A886*_xlfn.NUMBERVALUE('[1]Rate Sheet'!M$172)</f>
        <v>4141.8</v>
      </c>
      <c r="N886" s="4">
        <f>$A886*_xlfn.NUMBERVALUE('[1]Rate Sheet'!N$172)</f>
        <v>5150.7</v>
      </c>
      <c r="O886" s="4">
        <f>$A886*_xlfn.NUMBERVALUE('[1]Rate Sheet'!O$172)</f>
        <v>2964.75</v>
      </c>
      <c r="P886" s="4">
        <f>$A886*_xlfn.NUMBERVALUE('[1]Rate Sheet'!P$172)</f>
        <v>3354.15</v>
      </c>
    </row>
    <row r="887" spans="1:16" x14ac:dyDescent="0.3">
      <c r="A887" s="2">
        <v>886</v>
      </c>
      <c r="B887" s="4">
        <f>$A887*_xlfn.NUMBERVALUE('[1]Rate Sheet'!B$172)</f>
        <v>1311.28</v>
      </c>
      <c r="C887" s="4">
        <f>$A887*_xlfn.NUMBERVALUE('[1]Rate Sheet'!C$172)</f>
        <v>1373.3</v>
      </c>
      <c r="D887" s="4">
        <f>$A887*_xlfn.NUMBERVALUE('[1]Rate Sheet'!D$172)</f>
        <v>1426.46</v>
      </c>
      <c r="E887" s="4">
        <f>$A887*_xlfn.NUMBERVALUE('[1]Rate Sheet'!E$172)</f>
        <v>2401.06</v>
      </c>
      <c r="F887" s="4">
        <f>$A887*_xlfn.NUMBERVALUE('[1]Rate Sheet'!F$172)</f>
        <v>4802.12</v>
      </c>
      <c r="G887" s="4">
        <f>$A887*_xlfn.NUMBERVALUE('[1]Rate Sheet'!G$172)</f>
        <v>2454.2199999999998</v>
      </c>
      <c r="H887" s="4">
        <f>$A887*_xlfn.NUMBERVALUE('[1]Rate Sheet'!H$172)</f>
        <v>2454.2199999999998</v>
      </c>
      <c r="I887" s="4">
        <f>$A887*_xlfn.NUMBERVALUE('[1]Rate Sheet'!I$172)</f>
        <v>2861.78</v>
      </c>
      <c r="J887" s="4">
        <f>$A887*_xlfn.NUMBERVALUE('[1]Rate Sheet'!J$172)</f>
        <v>2197.2800000000002</v>
      </c>
      <c r="K887" s="4">
        <f>$A887*_xlfn.NUMBERVALUE('[1]Rate Sheet'!K$172)</f>
        <v>3721.2000000000003</v>
      </c>
      <c r="L887" s="4">
        <f>$A887*_xlfn.NUMBERVALUE('[1]Rate Sheet'!L$172)</f>
        <v>3411.1</v>
      </c>
      <c r="M887" s="4">
        <f>$A887*_xlfn.NUMBERVALUE('[1]Rate Sheet'!M$172)</f>
        <v>4146.4799999999996</v>
      </c>
      <c r="N887" s="4">
        <f>$A887*_xlfn.NUMBERVALUE('[1]Rate Sheet'!N$172)</f>
        <v>5156.5200000000004</v>
      </c>
      <c r="O887" s="4">
        <f>$A887*_xlfn.NUMBERVALUE('[1]Rate Sheet'!O$172)</f>
        <v>2968.1</v>
      </c>
      <c r="P887" s="4">
        <f>$A887*_xlfn.NUMBERVALUE('[1]Rate Sheet'!P$172)</f>
        <v>3357.94</v>
      </c>
    </row>
    <row r="888" spans="1:16" x14ac:dyDescent="0.3">
      <c r="A888" s="2">
        <v>887</v>
      </c>
      <c r="B888" s="4">
        <f>$A888*_xlfn.NUMBERVALUE('[1]Rate Sheet'!B$172)</f>
        <v>1312.76</v>
      </c>
      <c r="C888" s="4">
        <f>$A888*_xlfn.NUMBERVALUE('[1]Rate Sheet'!C$172)</f>
        <v>1374.8500000000001</v>
      </c>
      <c r="D888" s="4">
        <f>$A888*_xlfn.NUMBERVALUE('[1]Rate Sheet'!D$172)</f>
        <v>1428.0700000000002</v>
      </c>
      <c r="E888" s="4">
        <f>$A888*_xlfn.NUMBERVALUE('[1]Rate Sheet'!E$172)</f>
        <v>2403.77</v>
      </c>
      <c r="F888" s="4">
        <f>$A888*_xlfn.NUMBERVALUE('[1]Rate Sheet'!F$172)</f>
        <v>4807.54</v>
      </c>
      <c r="G888" s="4">
        <f>$A888*_xlfn.NUMBERVALUE('[1]Rate Sheet'!G$172)</f>
        <v>2456.9900000000002</v>
      </c>
      <c r="H888" s="4">
        <f>$A888*_xlfn.NUMBERVALUE('[1]Rate Sheet'!H$172)</f>
        <v>2456.9900000000002</v>
      </c>
      <c r="I888" s="4">
        <f>$A888*_xlfn.NUMBERVALUE('[1]Rate Sheet'!I$172)</f>
        <v>2865.0099999999998</v>
      </c>
      <c r="J888" s="4">
        <f>$A888*_xlfn.NUMBERVALUE('[1]Rate Sheet'!J$172)</f>
        <v>2199.7599999999998</v>
      </c>
      <c r="K888" s="4">
        <f>$A888*_xlfn.NUMBERVALUE('[1]Rate Sheet'!K$172)</f>
        <v>3725.4</v>
      </c>
      <c r="L888" s="4">
        <f>$A888*_xlfn.NUMBERVALUE('[1]Rate Sheet'!L$172)</f>
        <v>3414.9500000000003</v>
      </c>
      <c r="M888" s="4">
        <f>$A888*_xlfn.NUMBERVALUE('[1]Rate Sheet'!M$172)</f>
        <v>4151.16</v>
      </c>
      <c r="N888" s="4">
        <f>$A888*_xlfn.NUMBERVALUE('[1]Rate Sheet'!N$172)</f>
        <v>5162.34</v>
      </c>
      <c r="O888" s="4">
        <f>$A888*_xlfn.NUMBERVALUE('[1]Rate Sheet'!O$172)</f>
        <v>2971.4500000000003</v>
      </c>
      <c r="P888" s="4">
        <f>$A888*_xlfn.NUMBERVALUE('[1]Rate Sheet'!P$172)</f>
        <v>3361.73</v>
      </c>
    </row>
    <row r="889" spans="1:16" x14ac:dyDescent="0.3">
      <c r="A889" s="2">
        <v>888</v>
      </c>
      <c r="B889" s="4">
        <f>$A889*_xlfn.NUMBERVALUE('[1]Rate Sheet'!B$172)</f>
        <v>1314.24</v>
      </c>
      <c r="C889" s="4">
        <f>$A889*_xlfn.NUMBERVALUE('[1]Rate Sheet'!C$172)</f>
        <v>1376.4</v>
      </c>
      <c r="D889" s="4">
        <f>$A889*_xlfn.NUMBERVALUE('[1]Rate Sheet'!D$172)</f>
        <v>1429.68</v>
      </c>
      <c r="E889" s="4">
        <f>$A889*_xlfn.NUMBERVALUE('[1]Rate Sheet'!E$172)</f>
        <v>2406.48</v>
      </c>
      <c r="F889" s="4">
        <f>$A889*_xlfn.NUMBERVALUE('[1]Rate Sheet'!F$172)</f>
        <v>4812.96</v>
      </c>
      <c r="G889" s="4">
        <f>$A889*_xlfn.NUMBERVALUE('[1]Rate Sheet'!G$172)</f>
        <v>2459.7600000000002</v>
      </c>
      <c r="H889" s="4">
        <f>$A889*_xlfn.NUMBERVALUE('[1]Rate Sheet'!H$172)</f>
        <v>2459.7600000000002</v>
      </c>
      <c r="I889" s="4">
        <f>$A889*_xlfn.NUMBERVALUE('[1]Rate Sheet'!I$172)</f>
        <v>2868.24</v>
      </c>
      <c r="J889" s="4">
        <f>$A889*_xlfn.NUMBERVALUE('[1]Rate Sheet'!J$172)</f>
        <v>2202.2399999999998</v>
      </c>
      <c r="K889" s="4">
        <f>$A889*_xlfn.NUMBERVALUE('[1]Rate Sheet'!K$172)</f>
        <v>3729.6000000000004</v>
      </c>
      <c r="L889" s="4">
        <f>$A889*_xlfn.NUMBERVALUE('[1]Rate Sheet'!L$172)</f>
        <v>3418.8</v>
      </c>
      <c r="M889" s="4">
        <f>$A889*_xlfn.NUMBERVALUE('[1]Rate Sheet'!M$172)</f>
        <v>4155.84</v>
      </c>
      <c r="N889" s="4">
        <f>$A889*_xlfn.NUMBERVALUE('[1]Rate Sheet'!N$172)</f>
        <v>5168.16</v>
      </c>
      <c r="O889" s="4">
        <f>$A889*_xlfn.NUMBERVALUE('[1]Rate Sheet'!O$172)</f>
        <v>2974.8</v>
      </c>
      <c r="P889" s="4">
        <f>$A889*_xlfn.NUMBERVALUE('[1]Rate Sheet'!P$172)</f>
        <v>3365.52</v>
      </c>
    </row>
    <row r="890" spans="1:16" x14ac:dyDescent="0.3">
      <c r="A890" s="2">
        <v>889</v>
      </c>
      <c r="B890" s="4">
        <f>$A890*_xlfn.NUMBERVALUE('[1]Rate Sheet'!B$172)</f>
        <v>1315.72</v>
      </c>
      <c r="C890" s="4">
        <f>$A890*_xlfn.NUMBERVALUE('[1]Rate Sheet'!C$172)</f>
        <v>1377.95</v>
      </c>
      <c r="D890" s="4">
        <f>$A890*_xlfn.NUMBERVALUE('[1]Rate Sheet'!D$172)</f>
        <v>1431.2900000000002</v>
      </c>
      <c r="E890" s="4">
        <f>$A890*_xlfn.NUMBERVALUE('[1]Rate Sheet'!E$172)</f>
        <v>2409.19</v>
      </c>
      <c r="F890" s="4">
        <f>$A890*_xlfn.NUMBERVALUE('[1]Rate Sheet'!F$172)</f>
        <v>4818.38</v>
      </c>
      <c r="G890" s="4">
        <f>$A890*_xlfn.NUMBERVALUE('[1]Rate Sheet'!G$172)</f>
        <v>2462.5300000000002</v>
      </c>
      <c r="H890" s="4">
        <f>$A890*_xlfn.NUMBERVALUE('[1]Rate Sheet'!H$172)</f>
        <v>2462.5300000000002</v>
      </c>
      <c r="I890" s="4">
        <f>$A890*_xlfn.NUMBERVALUE('[1]Rate Sheet'!I$172)</f>
        <v>2871.47</v>
      </c>
      <c r="J890" s="4">
        <f>$A890*_xlfn.NUMBERVALUE('[1]Rate Sheet'!J$172)</f>
        <v>2204.7199999999998</v>
      </c>
      <c r="K890" s="4">
        <f>$A890*_xlfn.NUMBERVALUE('[1]Rate Sheet'!K$172)</f>
        <v>3733.8</v>
      </c>
      <c r="L890" s="4">
        <f>$A890*_xlfn.NUMBERVALUE('[1]Rate Sheet'!L$172)</f>
        <v>3422.65</v>
      </c>
      <c r="M890" s="4">
        <f>$A890*_xlfn.NUMBERVALUE('[1]Rate Sheet'!M$172)</f>
        <v>4160.5199999999995</v>
      </c>
      <c r="N890" s="4">
        <f>$A890*_xlfn.NUMBERVALUE('[1]Rate Sheet'!N$172)</f>
        <v>5173.9800000000005</v>
      </c>
      <c r="O890" s="4">
        <f>$A890*_xlfn.NUMBERVALUE('[1]Rate Sheet'!O$172)</f>
        <v>2978.15</v>
      </c>
      <c r="P890" s="4">
        <f>$A890*_xlfn.NUMBERVALUE('[1]Rate Sheet'!P$172)</f>
        <v>3369.31</v>
      </c>
    </row>
    <row r="891" spans="1:16" x14ac:dyDescent="0.3">
      <c r="A891" s="2">
        <v>890</v>
      </c>
      <c r="B891" s="4">
        <f>$A891*_xlfn.NUMBERVALUE('[1]Rate Sheet'!B$172)</f>
        <v>1317.2</v>
      </c>
      <c r="C891" s="4">
        <f>$A891*_xlfn.NUMBERVALUE('[1]Rate Sheet'!C$172)</f>
        <v>1379.5</v>
      </c>
      <c r="D891" s="4">
        <f>$A891*_xlfn.NUMBERVALUE('[1]Rate Sheet'!D$172)</f>
        <v>1432.9</v>
      </c>
      <c r="E891" s="4">
        <f>$A891*_xlfn.NUMBERVALUE('[1]Rate Sheet'!E$172)</f>
        <v>2411.9</v>
      </c>
      <c r="F891" s="4">
        <f>$A891*_xlfn.NUMBERVALUE('[1]Rate Sheet'!F$172)</f>
        <v>4823.8</v>
      </c>
      <c r="G891" s="4">
        <f>$A891*_xlfn.NUMBERVALUE('[1]Rate Sheet'!G$172)</f>
        <v>2465.3000000000002</v>
      </c>
      <c r="H891" s="4">
        <f>$A891*_xlfn.NUMBERVALUE('[1]Rate Sheet'!H$172)</f>
        <v>2465.3000000000002</v>
      </c>
      <c r="I891" s="4">
        <f>$A891*_xlfn.NUMBERVALUE('[1]Rate Sheet'!I$172)</f>
        <v>2874.7</v>
      </c>
      <c r="J891" s="4">
        <f>$A891*_xlfn.NUMBERVALUE('[1]Rate Sheet'!J$172)</f>
        <v>2207.1999999999998</v>
      </c>
      <c r="K891" s="4">
        <f>$A891*_xlfn.NUMBERVALUE('[1]Rate Sheet'!K$172)</f>
        <v>3738</v>
      </c>
      <c r="L891" s="4">
        <f>$A891*_xlfn.NUMBERVALUE('[1]Rate Sheet'!L$172)</f>
        <v>3426.5</v>
      </c>
      <c r="M891" s="4">
        <f>$A891*_xlfn.NUMBERVALUE('[1]Rate Sheet'!M$172)</f>
        <v>4165.2</v>
      </c>
      <c r="N891" s="4">
        <f>$A891*_xlfn.NUMBERVALUE('[1]Rate Sheet'!N$172)</f>
        <v>5179.8</v>
      </c>
      <c r="O891" s="4">
        <f>$A891*_xlfn.NUMBERVALUE('[1]Rate Sheet'!O$172)</f>
        <v>2981.5</v>
      </c>
      <c r="P891" s="4">
        <f>$A891*_xlfn.NUMBERVALUE('[1]Rate Sheet'!P$172)</f>
        <v>3373.1</v>
      </c>
    </row>
    <row r="892" spans="1:16" x14ac:dyDescent="0.3">
      <c r="A892" s="2">
        <v>891</v>
      </c>
      <c r="B892" s="4">
        <f>$A892*_xlfn.NUMBERVALUE('[1]Rate Sheet'!B$172)</f>
        <v>1318.68</v>
      </c>
      <c r="C892" s="4">
        <f>$A892*_xlfn.NUMBERVALUE('[1]Rate Sheet'!C$172)</f>
        <v>1381.05</v>
      </c>
      <c r="D892" s="4">
        <f>$A892*_xlfn.NUMBERVALUE('[1]Rate Sheet'!D$172)</f>
        <v>1434.51</v>
      </c>
      <c r="E892" s="4">
        <f>$A892*_xlfn.NUMBERVALUE('[1]Rate Sheet'!E$172)</f>
        <v>2414.61</v>
      </c>
      <c r="F892" s="4">
        <f>$A892*_xlfn.NUMBERVALUE('[1]Rate Sheet'!F$172)</f>
        <v>4829.22</v>
      </c>
      <c r="G892" s="4">
        <f>$A892*_xlfn.NUMBERVALUE('[1]Rate Sheet'!G$172)</f>
        <v>2468.0700000000002</v>
      </c>
      <c r="H892" s="4">
        <f>$A892*_xlfn.NUMBERVALUE('[1]Rate Sheet'!H$172)</f>
        <v>2468.0700000000002</v>
      </c>
      <c r="I892" s="4">
        <f>$A892*_xlfn.NUMBERVALUE('[1]Rate Sheet'!I$172)</f>
        <v>2877.93</v>
      </c>
      <c r="J892" s="4">
        <f>$A892*_xlfn.NUMBERVALUE('[1]Rate Sheet'!J$172)</f>
        <v>2209.6799999999998</v>
      </c>
      <c r="K892" s="4">
        <f>$A892*_xlfn.NUMBERVALUE('[1]Rate Sheet'!K$172)</f>
        <v>3742.2000000000003</v>
      </c>
      <c r="L892" s="4">
        <f>$A892*_xlfn.NUMBERVALUE('[1]Rate Sheet'!L$172)</f>
        <v>3430.35</v>
      </c>
      <c r="M892" s="4">
        <f>$A892*_xlfn.NUMBERVALUE('[1]Rate Sheet'!M$172)</f>
        <v>4169.88</v>
      </c>
      <c r="N892" s="4">
        <f>$A892*_xlfn.NUMBERVALUE('[1]Rate Sheet'!N$172)</f>
        <v>5185.62</v>
      </c>
      <c r="O892" s="4">
        <f>$A892*_xlfn.NUMBERVALUE('[1]Rate Sheet'!O$172)</f>
        <v>2984.85</v>
      </c>
      <c r="P892" s="4">
        <f>$A892*_xlfn.NUMBERVALUE('[1]Rate Sheet'!P$172)</f>
        <v>3376.89</v>
      </c>
    </row>
    <row r="893" spans="1:16" x14ac:dyDescent="0.3">
      <c r="A893" s="2">
        <v>892</v>
      </c>
      <c r="B893" s="4">
        <f>$A893*_xlfn.NUMBERVALUE('[1]Rate Sheet'!B$172)</f>
        <v>1320.16</v>
      </c>
      <c r="C893" s="4">
        <f>$A893*_xlfn.NUMBERVALUE('[1]Rate Sheet'!C$172)</f>
        <v>1382.6000000000001</v>
      </c>
      <c r="D893" s="4">
        <f>$A893*_xlfn.NUMBERVALUE('[1]Rate Sheet'!D$172)</f>
        <v>1436.1200000000001</v>
      </c>
      <c r="E893" s="4">
        <f>$A893*_xlfn.NUMBERVALUE('[1]Rate Sheet'!E$172)</f>
        <v>2417.3200000000002</v>
      </c>
      <c r="F893" s="4">
        <f>$A893*_xlfn.NUMBERVALUE('[1]Rate Sheet'!F$172)</f>
        <v>4834.6400000000003</v>
      </c>
      <c r="G893" s="4">
        <f>$A893*_xlfn.NUMBERVALUE('[1]Rate Sheet'!G$172)</f>
        <v>2470.84</v>
      </c>
      <c r="H893" s="4">
        <f>$A893*_xlfn.NUMBERVALUE('[1]Rate Sheet'!H$172)</f>
        <v>2470.84</v>
      </c>
      <c r="I893" s="4">
        <f>$A893*_xlfn.NUMBERVALUE('[1]Rate Sheet'!I$172)</f>
        <v>2881.16</v>
      </c>
      <c r="J893" s="4">
        <f>$A893*_xlfn.NUMBERVALUE('[1]Rate Sheet'!J$172)</f>
        <v>2212.16</v>
      </c>
      <c r="K893" s="4">
        <f>$A893*_xlfn.NUMBERVALUE('[1]Rate Sheet'!K$172)</f>
        <v>3746.4</v>
      </c>
      <c r="L893" s="4">
        <f>$A893*_xlfn.NUMBERVALUE('[1]Rate Sheet'!L$172)</f>
        <v>3434.2000000000003</v>
      </c>
      <c r="M893" s="4">
        <f>$A893*_xlfn.NUMBERVALUE('[1]Rate Sheet'!M$172)</f>
        <v>4174.5599999999995</v>
      </c>
      <c r="N893" s="4">
        <f>$A893*_xlfn.NUMBERVALUE('[1]Rate Sheet'!N$172)</f>
        <v>5191.4400000000005</v>
      </c>
      <c r="O893" s="4">
        <f>$A893*_xlfn.NUMBERVALUE('[1]Rate Sheet'!O$172)</f>
        <v>2988.2000000000003</v>
      </c>
      <c r="P893" s="4">
        <f>$A893*_xlfn.NUMBERVALUE('[1]Rate Sheet'!P$172)</f>
        <v>3380.68</v>
      </c>
    </row>
    <row r="894" spans="1:16" x14ac:dyDescent="0.3">
      <c r="A894" s="2">
        <v>893</v>
      </c>
      <c r="B894" s="4">
        <f>$A894*_xlfn.NUMBERVALUE('[1]Rate Sheet'!B$172)</f>
        <v>1321.6399999999999</v>
      </c>
      <c r="C894" s="4">
        <f>$A894*_xlfn.NUMBERVALUE('[1]Rate Sheet'!C$172)</f>
        <v>1384.15</v>
      </c>
      <c r="D894" s="4">
        <f>$A894*_xlfn.NUMBERVALUE('[1]Rate Sheet'!D$172)</f>
        <v>1437.73</v>
      </c>
      <c r="E894" s="4">
        <f>$A894*_xlfn.NUMBERVALUE('[1]Rate Sheet'!E$172)</f>
        <v>2420.0299999999997</v>
      </c>
      <c r="F894" s="4">
        <f>$A894*_xlfn.NUMBERVALUE('[1]Rate Sheet'!F$172)</f>
        <v>4840.0599999999995</v>
      </c>
      <c r="G894" s="4">
        <f>$A894*_xlfn.NUMBERVALUE('[1]Rate Sheet'!G$172)</f>
        <v>2473.61</v>
      </c>
      <c r="H894" s="4">
        <f>$A894*_xlfn.NUMBERVALUE('[1]Rate Sheet'!H$172)</f>
        <v>2473.61</v>
      </c>
      <c r="I894" s="4">
        <f>$A894*_xlfn.NUMBERVALUE('[1]Rate Sheet'!I$172)</f>
        <v>2884.39</v>
      </c>
      <c r="J894" s="4">
        <f>$A894*_xlfn.NUMBERVALUE('[1]Rate Sheet'!J$172)</f>
        <v>2214.64</v>
      </c>
      <c r="K894" s="4">
        <f>$A894*_xlfn.NUMBERVALUE('[1]Rate Sheet'!K$172)</f>
        <v>3750.6000000000004</v>
      </c>
      <c r="L894" s="4">
        <f>$A894*_xlfn.NUMBERVALUE('[1]Rate Sheet'!L$172)</f>
        <v>3438.05</v>
      </c>
      <c r="M894" s="4">
        <f>$A894*_xlfn.NUMBERVALUE('[1]Rate Sheet'!M$172)</f>
        <v>4179.24</v>
      </c>
      <c r="N894" s="4">
        <f>$A894*_xlfn.NUMBERVALUE('[1]Rate Sheet'!N$172)</f>
        <v>5197.26</v>
      </c>
      <c r="O894" s="4">
        <f>$A894*_xlfn.NUMBERVALUE('[1]Rate Sheet'!O$172)</f>
        <v>2991.55</v>
      </c>
      <c r="P894" s="4">
        <f>$A894*_xlfn.NUMBERVALUE('[1]Rate Sheet'!P$172)</f>
        <v>3384.4700000000003</v>
      </c>
    </row>
    <row r="895" spans="1:16" x14ac:dyDescent="0.3">
      <c r="A895" s="2">
        <v>894</v>
      </c>
      <c r="B895" s="4">
        <f>$A895*_xlfn.NUMBERVALUE('[1]Rate Sheet'!B$172)</f>
        <v>1323.12</v>
      </c>
      <c r="C895" s="4">
        <f>$A895*_xlfn.NUMBERVALUE('[1]Rate Sheet'!C$172)</f>
        <v>1385.7</v>
      </c>
      <c r="D895" s="4">
        <f>$A895*_xlfn.NUMBERVALUE('[1]Rate Sheet'!D$172)</f>
        <v>1439.3400000000001</v>
      </c>
      <c r="E895" s="4">
        <f>$A895*_xlfn.NUMBERVALUE('[1]Rate Sheet'!E$172)</f>
        <v>2422.7399999999998</v>
      </c>
      <c r="F895" s="4">
        <f>$A895*_xlfn.NUMBERVALUE('[1]Rate Sheet'!F$172)</f>
        <v>4845.4799999999996</v>
      </c>
      <c r="G895" s="4">
        <f>$A895*_xlfn.NUMBERVALUE('[1]Rate Sheet'!G$172)</f>
        <v>2476.38</v>
      </c>
      <c r="H895" s="4">
        <f>$A895*_xlfn.NUMBERVALUE('[1]Rate Sheet'!H$172)</f>
        <v>2476.38</v>
      </c>
      <c r="I895" s="4">
        <f>$A895*_xlfn.NUMBERVALUE('[1]Rate Sheet'!I$172)</f>
        <v>2887.62</v>
      </c>
      <c r="J895" s="4">
        <f>$A895*_xlfn.NUMBERVALUE('[1]Rate Sheet'!J$172)</f>
        <v>2217.12</v>
      </c>
      <c r="K895" s="4">
        <f>$A895*_xlfn.NUMBERVALUE('[1]Rate Sheet'!K$172)</f>
        <v>3754.8</v>
      </c>
      <c r="L895" s="4">
        <f>$A895*_xlfn.NUMBERVALUE('[1]Rate Sheet'!L$172)</f>
        <v>3441.9</v>
      </c>
      <c r="M895" s="4">
        <f>$A895*_xlfn.NUMBERVALUE('[1]Rate Sheet'!M$172)</f>
        <v>4183.92</v>
      </c>
      <c r="N895" s="4">
        <f>$A895*_xlfn.NUMBERVALUE('[1]Rate Sheet'!N$172)</f>
        <v>5203.08</v>
      </c>
      <c r="O895" s="4">
        <f>$A895*_xlfn.NUMBERVALUE('[1]Rate Sheet'!O$172)</f>
        <v>2994.9</v>
      </c>
      <c r="P895" s="4">
        <f>$A895*_xlfn.NUMBERVALUE('[1]Rate Sheet'!P$172)</f>
        <v>3388.26</v>
      </c>
    </row>
    <row r="896" spans="1:16" x14ac:dyDescent="0.3">
      <c r="A896" s="2">
        <v>895</v>
      </c>
      <c r="B896" s="4">
        <f>$A896*_xlfn.NUMBERVALUE('[1]Rate Sheet'!B$172)</f>
        <v>1324.6</v>
      </c>
      <c r="C896" s="4">
        <f>$A896*_xlfn.NUMBERVALUE('[1]Rate Sheet'!C$172)</f>
        <v>1387.25</v>
      </c>
      <c r="D896" s="4">
        <f>$A896*_xlfn.NUMBERVALUE('[1]Rate Sheet'!D$172)</f>
        <v>1440.95</v>
      </c>
      <c r="E896" s="4">
        <f>$A896*_xlfn.NUMBERVALUE('[1]Rate Sheet'!E$172)</f>
        <v>2425.4499999999998</v>
      </c>
      <c r="F896" s="4">
        <f>$A896*_xlfn.NUMBERVALUE('[1]Rate Sheet'!F$172)</f>
        <v>4850.8999999999996</v>
      </c>
      <c r="G896" s="4">
        <f>$A896*_xlfn.NUMBERVALUE('[1]Rate Sheet'!G$172)</f>
        <v>2479.15</v>
      </c>
      <c r="H896" s="4">
        <f>$A896*_xlfn.NUMBERVALUE('[1]Rate Sheet'!H$172)</f>
        <v>2479.15</v>
      </c>
      <c r="I896" s="4">
        <f>$A896*_xlfn.NUMBERVALUE('[1]Rate Sheet'!I$172)</f>
        <v>2890.85</v>
      </c>
      <c r="J896" s="4">
        <f>$A896*_xlfn.NUMBERVALUE('[1]Rate Sheet'!J$172)</f>
        <v>2219.6</v>
      </c>
      <c r="K896" s="4">
        <f>$A896*_xlfn.NUMBERVALUE('[1]Rate Sheet'!K$172)</f>
        <v>3759</v>
      </c>
      <c r="L896" s="4">
        <f>$A896*_xlfn.NUMBERVALUE('[1]Rate Sheet'!L$172)</f>
        <v>3445.75</v>
      </c>
      <c r="M896" s="4">
        <f>$A896*_xlfn.NUMBERVALUE('[1]Rate Sheet'!M$172)</f>
        <v>4188.5999999999995</v>
      </c>
      <c r="N896" s="4">
        <f>$A896*_xlfn.NUMBERVALUE('[1]Rate Sheet'!N$172)</f>
        <v>5208.9000000000005</v>
      </c>
      <c r="O896" s="4">
        <f>$A896*_xlfn.NUMBERVALUE('[1]Rate Sheet'!O$172)</f>
        <v>2998.25</v>
      </c>
      <c r="P896" s="4">
        <f>$A896*_xlfn.NUMBERVALUE('[1]Rate Sheet'!P$172)</f>
        <v>3392.05</v>
      </c>
    </row>
    <row r="897" spans="1:16" x14ac:dyDescent="0.3">
      <c r="A897" s="2">
        <v>896</v>
      </c>
      <c r="B897" s="4">
        <f>$A897*_xlfn.NUMBERVALUE('[1]Rate Sheet'!B$172)</f>
        <v>1326.08</v>
      </c>
      <c r="C897" s="4">
        <f>$A897*_xlfn.NUMBERVALUE('[1]Rate Sheet'!C$172)</f>
        <v>1388.8</v>
      </c>
      <c r="D897" s="4">
        <f>$A897*_xlfn.NUMBERVALUE('[1]Rate Sheet'!D$172)</f>
        <v>1442.5600000000002</v>
      </c>
      <c r="E897" s="4">
        <f>$A897*_xlfn.NUMBERVALUE('[1]Rate Sheet'!E$172)</f>
        <v>2428.16</v>
      </c>
      <c r="F897" s="4">
        <f>$A897*_xlfn.NUMBERVALUE('[1]Rate Sheet'!F$172)</f>
        <v>4856.32</v>
      </c>
      <c r="G897" s="4">
        <f>$A897*_xlfn.NUMBERVALUE('[1]Rate Sheet'!G$172)</f>
        <v>2481.92</v>
      </c>
      <c r="H897" s="4">
        <f>$A897*_xlfn.NUMBERVALUE('[1]Rate Sheet'!H$172)</f>
        <v>2481.92</v>
      </c>
      <c r="I897" s="4">
        <f>$A897*_xlfn.NUMBERVALUE('[1]Rate Sheet'!I$172)</f>
        <v>2894.08</v>
      </c>
      <c r="J897" s="4">
        <f>$A897*_xlfn.NUMBERVALUE('[1]Rate Sheet'!J$172)</f>
        <v>2222.08</v>
      </c>
      <c r="K897" s="4">
        <f>$A897*_xlfn.NUMBERVALUE('[1]Rate Sheet'!K$172)</f>
        <v>3763.2000000000003</v>
      </c>
      <c r="L897" s="4">
        <f>$A897*_xlfn.NUMBERVALUE('[1]Rate Sheet'!L$172)</f>
        <v>3449.6</v>
      </c>
      <c r="M897" s="4">
        <f>$A897*_xlfn.NUMBERVALUE('[1]Rate Sheet'!M$172)</f>
        <v>4193.28</v>
      </c>
      <c r="N897" s="4">
        <f>$A897*_xlfn.NUMBERVALUE('[1]Rate Sheet'!N$172)</f>
        <v>5214.72</v>
      </c>
      <c r="O897" s="4">
        <f>$A897*_xlfn.NUMBERVALUE('[1]Rate Sheet'!O$172)</f>
        <v>3001.6</v>
      </c>
      <c r="P897" s="4">
        <f>$A897*_xlfn.NUMBERVALUE('[1]Rate Sheet'!P$172)</f>
        <v>3395.84</v>
      </c>
    </row>
    <row r="898" spans="1:16" x14ac:dyDescent="0.3">
      <c r="A898" s="2">
        <v>897</v>
      </c>
      <c r="B898" s="4">
        <f>$A898*_xlfn.NUMBERVALUE('[1]Rate Sheet'!B$172)</f>
        <v>1327.56</v>
      </c>
      <c r="C898" s="4">
        <f>$A898*_xlfn.NUMBERVALUE('[1]Rate Sheet'!C$172)</f>
        <v>1390.3500000000001</v>
      </c>
      <c r="D898" s="4">
        <f>$A898*_xlfn.NUMBERVALUE('[1]Rate Sheet'!D$172)</f>
        <v>1444.17</v>
      </c>
      <c r="E898" s="4">
        <f>$A898*_xlfn.NUMBERVALUE('[1]Rate Sheet'!E$172)</f>
        <v>2430.87</v>
      </c>
      <c r="F898" s="4">
        <f>$A898*_xlfn.NUMBERVALUE('[1]Rate Sheet'!F$172)</f>
        <v>4861.74</v>
      </c>
      <c r="G898" s="4">
        <f>$A898*_xlfn.NUMBERVALUE('[1]Rate Sheet'!G$172)</f>
        <v>2484.69</v>
      </c>
      <c r="H898" s="4">
        <f>$A898*_xlfn.NUMBERVALUE('[1]Rate Sheet'!H$172)</f>
        <v>2484.69</v>
      </c>
      <c r="I898" s="4">
        <f>$A898*_xlfn.NUMBERVALUE('[1]Rate Sheet'!I$172)</f>
        <v>2897.31</v>
      </c>
      <c r="J898" s="4">
        <f>$A898*_xlfn.NUMBERVALUE('[1]Rate Sheet'!J$172)</f>
        <v>2224.56</v>
      </c>
      <c r="K898" s="4">
        <f>$A898*_xlfn.NUMBERVALUE('[1]Rate Sheet'!K$172)</f>
        <v>3767.4</v>
      </c>
      <c r="L898" s="4">
        <f>$A898*_xlfn.NUMBERVALUE('[1]Rate Sheet'!L$172)</f>
        <v>3453.4500000000003</v>
      </c>
      <c r="M898" s="4">
        <f>$A898*_xlfn.NUMBERVALUE('[1]Rate Sheet'!M$172)</f>
        <v>4197.96</v>
      </c>
      <c r="N898" s="4">
        <f>$A898*_xlfn.NUMBERVALUE('[1]Rate Sheet'!N$172)</f>
        <v>5220.54</v>
      </c>
      <c r="O898" s="4">
        <f>$A898*_xlfn.NUMBERVALUE('[1]Rate Sheet'!O$172)</f>
        <v>3004.9500000000003</v>
      </c>
      <c r="P898" s="4">
        <f>$A898*_xlfn.NUMBERVALUE('[1]Rate Sheet'!P$172)</f>
        <v>3399.63</v>
      </c>
    </row>
    <row r="899" spans="1:16" x14ac:dyDescent="0.3">
      <c r="A899" s="2">
        <v>898</v>
      </c>
      <c r="B899" s="4">
        <f>$A899*_xlfn.NUMBERVALUE('[1]Rate Sheet'!B$172)</f>
        <v>1329.04</v>
      </c>
      <c r="C899" s="4">
        <f>$A899*_xlfn.NUMBERVALUE('[1]Rate Sheet'!C$172)</f>
        <v>1391.9</v>
      </c>
      <c r="D899" s="4">
        <f>$A899*_xlfn.NUMBERVALUE('[1]Rate Sheet'!D$172)</f>
        <v>1445.7800000000002</v>
      </c>
      <c r="E899" s="4">
        <f>$A899*_xlfn.NUMBERVALUE('[1]Rate Sheet'!E$172)</f>
        <v>2433.58</v>
      </c>
      <c r="F899" s="4">
        <f>$A899*_xlfn.NUMBERVALUE('[1]Rate Sheet'!F$172)</f>
        <v>4867.16</v>
      </c>
      <c r="G899" s="4">
        <f>$A899*_xlfn.NUMBERVALUE('[1]Rate Sheet'!G$172)</f>
        <v>2487.46</v>
      </c>
      <c r="H899" s="4">
        <f>$A899*_xlfn.NUMBERVALUE('[1]Rate Sheet'!H$172)</f>
        <v>2487.46</v>
      </c>
      <c r="I899" s="4">
        <f>$A899*_xlfn.NUMBERVALUE('[1]Rate Sheet'!I$172)</f>
        <v>2900.54</v>
      </c>
      <c r="J899" s="4">
        <f>$A899*_xlfn.NUMBERVALUE('[1]Rate Sheet'!J$172)</f>
        <v>2227.04</v>
      </c>
      <c r="K899" s="4">
        <f>$A899*_xlfn.NUMBERVALUE('[1]Rate Sheet'!K$172)</f>
        <v>3771.6000000000004</v>
      </c>
      <c r="L899" s="4">
        <f>$A899*_xlfn.NUMBERVALUE('[1]Rate Sheet'!L$172)</f>
        <v>3457.3</v>
      </c>
      <c r="M899" s="4">
        <f>$A899*_xlfn.NUMBERVALUE('[1]Rate Sheet'!M$172)</f>
        <v>4202.6399999999994</v>
      </c>
      <c r="N899" s="4">
        <f>$A899*_xlfn.NUMBERVALUE('[1]Rate Sheet'!N$172)</f>
        <v>5226.3600000000006</v>
      </c>
      <c r="O899" s="4">
        <f>$A899*_xlfn.NUMBERVALUE('[1]Rate Sheet'!O$172)</f>
        <v>3008.3</v>
      </c>
      <c r="P899" s="4">
        <f>$A899*_xlfn.NUMBERVALUE('[1]Rate Sheet'!P$172)</f>
        <v>3403.42</v>
      </c>
    </row>
    <row r="900" spans="1:16" x14ac:dyDescent="0.3">
      <c r="A900" s="2">
        <v>899</v>
      </c>
      <c r="B900" s="4">
        <f>$A900*_xlfn.NUMBERVALUE('[1]Rate Sheet'!B$172)</f>
        <v>1330.52</v>
      </c>
      <c r="C900" s="4">
        <f>$A900*_xlfn.NUMBERVALUE('[1]Rate Sheet'!C$172)</f>
        <v>1393.45</v>
      </c>
      <c r="D900" s="4">
        <f>$A900*_xlfn.NUMBERVALUE('[1]Rate Sheet'!D$172)</f>
        <v>1447.39</v>
      </c>
      <c r="E900" s="4">
        <f>$A900*_xlfn.NUMBERVALUE('[1]Rate Sheet'!E$172)</f>
        <v>2436.29</v>
      </c>
      <c r="F900" s="4">
        <f>$A900*_xlfn.NUMBERVALUE('[1]Rate Sheet'!F$172)</f>
        <v>4872.58</v>
      </c>
      <c r="G900" s="4">
        <f>$A900*_xlfn.NUMBERVALUE('[1]Rate Sheet'!G$172)</f>
        <v>2490.23</v>
      </c>
      <c r="H900" s="4">
        <f>$A900*_xlfn.NUMBERVALUE('[1]Rate Sheet'!H$172)</f>
        <v>2490.23</v>
      </c>
      <c r="I900" s="4">
        <f>$A900*_xlfn.NUMBERVALUE('[1]Rate Sheet'!I$172)</f>
        <v>2903.77</v>
      </c>
      <c r="J900" s="4">
        <f>$A900*_xlfn.NUMBERVALUE('[1]Rate Sheet'!J$172)</f>
        <v>2229.52</v>
      </c>
      <c r="K900" s="4">
        <f>$A900*_xlfn.NUMBERVALUE('[1]Rate Sheet'!K$172)</f>
        <v>3775.8</v>
      </c>
      <c r="L900" s="4">
        <f>$A900*_xlfn.NUMBERVALUE('[1]Rate Sheet'!L$172)</f>
        <v>3461.15</v>
      </c>
      <c r="M900" s="4">
        <f>$A900*_xlfn.NUMBERVALUE('[1]Rate Sheet'!M$172)</f>
        <v>4207.32</v>
      </c>
      <c r="N900" s="4">
        <f>$A900*_xlfn.NUMBERVALUE('[1]Rate Sheet'!N$172)</f>
        <v>5232.18</v>
      </c>
      <c r="O900" s="4">
        <f>$A900*_xlfn.NUMBERVALUE('[1]Rate Sheet'!O$172)</f>
        <v>3011.65</v>
      </c>
      <c r="P900" s="4">
        <f>$A900*_xlfn.NUMBERVALUE('[1]Rate Sheet'!P$172)</f>
        <v>3407.21</v>
      </c>
    </row>
    <row r="901" spans="1:16" x14ac:dyDescent="0.3">
      <c r="A901" s="2">
        <v>900</v>
      </c>
      <c r="B901" s="4">
        <f>$A901*_xlfn.NUMBERVALUE('[1]Rate Sheet'!B$172)</f>
        <v>1332</v>
      </c>
      <c r="C901" s="4">
        <f>$A901*_xlfn.NUMBERVALUE('[1]Rate Sheet'!C$172)</f>
        <v>1395</v>
      </c>
      <c r="D901" s="4">
        <f>$A901*_xlfn.NUMBERVALUE('[1]Rate Sheet'!D$172)</f>
        <v>1449</v>
      </c>
      <c r="E901" s="4">
        <f>$A901*_xlfn.NUMBERVALUE('[1]Rate Sheet'!E$172)</f>
        <v>2439</v>
      </c>
      <c r="F901" s="4">
        <f>$A901*_xlfn.NUMBERVALUE('[1]Rate Sheet'!F$172)</f>
        <v>4878</v>
      </c>
      <c r="G901" s="4">
        <f>$A901*_xlfn.NUMBERVALUE('[1]Rate Sheet'!G$172)</f>
        <v>2493</v>
      </c>
      <c r="H901" s="4">
        <f>$A901*_xlfn.NUMBERVALUE('[1]Rate Sheet'!H$172)</f>
        <v>2493</v>
      </c>
      <c r="I901" s="4">
        <f>$A901*_xlfn.NUMBERVALUE('[1]Rate Sheet'!I$172)</f>
        <v>2907</v>
      </c>
      <c r="J901" s="4">
        <f>$A901*_xlfn.NUMBERVALUE('[1]Rate Sheet'!J$172)</f>
        <v>2232</v>
      </c>
      <c r="K901" s="4">
        <f>$A901*_xlfn.NUMBERVALUE('[1]Rate Sheet'!K$172)</f>
        <v>3780</v>
      </c>
      <c r="L901" s="4">
        <f>$A901*_xlfn.NUMBERVALUE('[1]Rate Sheet'!L$172)</f>
        <v>3465</v>
      </c>
      <c r="M901" s="4">
        <f>$A901*_xlfn.NUMBERVALUE('[1]Rate Sheet'!M$172)</f>
        <v>4212</v>
      </c>
      <c r="N901" s="4">
        <f>$A901*_xlfn.NUMBERVALUE('[1]Rate Sheet'!N$172)</f>
        <v>5238</v>
      </c>
      <c r="O901" s="4">
        <f>$A901*_xlfn.NUMBERVALUE('[1]Rate Sheet'!O$172)</f>
        <v>3015</v>
      </c>
      <c r="P901" s="4">
        <f>$A901*_xlfn.NUMBERVALUE('[1]Rate Sheet'!P$172)</f>
        <v>3411</v>
      </c>
    </row>
    <row r="902" spans="1:16" x14ac:dyDescent="0.3">
      <c r="A902" s="2">
        <v>901</v>
      </c>
      <c r="B902" s="4">
        <f>$A902*_xlfn.NUMBERVALUE('[1]Rate Sheet'!B$172)</f>
        <v>1333.48</v>
      </c>
      <c r="C902" s="4">
        <f>$A902*_xlfn.NUMBERVALUE('[1]Rate Sheet'!C$172)</f>
        <v>1396.55</v>
      </c>
      <c r="D902" s="4">
        <f>$A902*_xlfn.NUMBERVALUE('[1]Rate Sheet'!D$172)</f>
        <v>1450.6100000000001</v>
      </c>
      <c r="E902" s="4">
        <f>$A902*_xlfn.NUMBERVALUE('[1]Rate Sheet'!E$172)</f>
        <v>2441.71</v>
      </c>
      <c r="F902" s="4">
        <f>$A902*_xlfn.NUMBERVALUE('[1]Rate Sheet'!F$172)</f>
        <v>4883.42</v>
      </c>
      <c r="G902" s="4">
        <f>$A902*_xlfn.NUMBERVALUE('[1]Rate Sheet'!G$172)</f>
        <v>2495.77</v>
      </c>
      <c r="H902" s="4">
        <f>$A902*_xlfn.NUMBERVALUE('[1]Rate Sheet'!H$172)</f>
        <v>2495.77</v>
      </c>
      <c r="I902" s="4">
        <f>$A902*_xlfn.NUMBERVALUE('[1]Rate Sheet'!I$172)</f>
        <v>2910.23</v>
      </c>
      <c r="J902" s="4">
        <f>$A902*_xlfn.NUMBERVALUE('[1]Rate Sheet'!J$172)</f>
        <v>2234.48</v>
      </c>
      <c r="K902" s="4">
        <f>$A902*_xlfn.NUMBERVALUE('[1]Rate Sheet'!K$172)</f>
        <v>3784.2000000000003</v>
      </c>
      <c r="L902" s="4">
        <f>$A902*_xlfn.NUMBERVALUE('[1]Rate Sheet'!L$172)</f>
        <v>3468.85</v>
      </c>
      <c r="M902" s="4">
        <f>$A902*_xlfn.NUMBERVALUE('[1]Rate Sheet'!M$172)</f>
        <v>4216.6799999999994</v>
      </c>
      <c r="N902" s="4">
        <f>$A902*_xlfn.NUMBERVALUE('[1]Rate Sheet'!N$172)</f>
        <v>5243.8200000000006</v>
      </c>
      <c r="O902" s="4">
        <f>$A902*_xlfn.NUMBERVALUE('[1]Rate Sheet'!O$172)</f>
        <v>3018.35</v>
      </c>
      <c r="P902" s="4">
        <f>$A902*_xlfn.NUMBERVALUE('[1]Rate Sheet'!P$172)</f>
        <v>3414.79</v>
      </c>
    </row>
    <row r="903" spans="1:16" x14ac:dyDescent="0.3">
      <c r="A903" s="2">
        <v>902</v>
      </c>
      <c r="B903" s="4">
        <f>$A903*_xlfn.NUMBERVALUE('[1]Rate Sheet'!B$172)</f>
        <v>1334.96</v>
      </c>
      <c r="C903" s="4">
        <f>$A903*_xlfn.NUMBERVALUE('[1]Rate Sheet'!C$172)</f>
        <v>1398.1000000000001</v>
      </c>
      <c r="D903" s="4">
        <f>$A903*_xlfn.NUMBERVALUE('[1]Rate Sheet'!D$172)</f>
        <v>1452.22</v>
      </c>
      <c r="E903" s="4">
        <f>$A903*_xlfn.NUMBERVALUE('[1]Rate Sheet'!E$172)</f>
        <v>2444.42</v>
      </c>
      <c r="F903" s="4">
        <f>$A903*_xlfn.NUMBERVALUE('[1]Rate Sheet'!F$172)</f>
        <v>4888.84</v>
      </c>
      <c r="G903" s="4">
        <f>$A903*_xlfn.NUMBERVALUE('[1]Rate Sheet'!G$172)</f>
        <v>2498.54</v>
      </c>
      <c r="H903" s="4">
        <f>$A903*_xlfn.NUMBERVALUE('[1]Rate Sheet'!H$172)</f>
        <v>2498.54</v>
      </c>
      <c r="I903" s="4">
        <f>$A903*_xlfn.NUMBERVALUE('[1]Rate Sheet'!I$172)</f>
        <v>2913.46</v>
      </c>
      <c r="J903" s="4">
        <f>$A903*_xlfn.NUMBERVALUE('[1]Rate Sheet'!J$172)</f>
        <v>2236.96</v>
      </c>
      <c r="K903" s="4">
        <f>$A903*_xlfn.NUMBERVALUE('[1]Rate Sheet'!K$172)</f>
        <v>3788.4</v>
      </c>
      <c r="L903" s="4">
        <f>$A903*_xlfn.NUMBERVALUE('[1]Rate Sheet'!L$172)</f>
        <v>3472.7000000000003</v>
      </c>
      <c r="M903" s="4">
        <f>$A903*_xlfn.NUMBERVALUE('[1]Rate Sheet'!M$172)</f>
        <v>4221.3599999999997</v>
      </c>
      <c r="N903" s="4">
        <f>$A903*_xlfn.NUMBERVALUE('[1]Rate Sheet'!N$172)</f>
        <v>5249.64</v>
      </c>
      <c r="O903" s="4">
        <f>$A903*_xlfn.NUMBERVALUE('[1]Rate Sheet'!O$172)</f>
        <v>3021.7000000000003</v>
      </c>
      <c r="P903" s="4">
        <f>$A903*_xlfn.NUMBERVALUE('[1]Rate Sheet'!P$172)</f>
        <v>3418.58</v>
      </c>
    </row>
    <row r="904" spans="1:16" x14ac:dyDescent="0.3">
      <c r="A904" s="2">
        <v>903</v>
      </c>
      <c r="B904" s="4">
        <f>$A904*_xlfn.NUMBERVALUE('[1]Rate Sheet'!B$172)</f>
        <v>1336.44</v>
      </c>
      <c r="C904" s="4">
        <f>$A904*_xlfn.NUMBERVALUE('[1]Rate Sheet'!C$172)</f>
        <v>1399.65</v>
      </c>
      <c r="D904" s="4">
        <f>$A904*_xlfn.NUMBERVALUE('[1]Rate Sheet'!D$172)</f>
        <v>1453.8300000000002</v>
      </c>
      <c r="E904" s="4">
        <f>$A904*_xlfn.NUMBERVALUE('[1]Rate Sheet'!E$172)</f>
        <v>2447.13</v>
      </c>
      <c r="F904" s="4">
        <f>$A904*_xlfn.NUMBERVALUE('[1]Rate Sheet'!F$172)</f>
        <v>4894.26</v>
      </c>
      <c r="G904" s="4">
        <f>$A904*_xlfn.NUMBERVALUE('[1]Rate Sheet'!G$172)</f>
        <v>2501.31</v>
      </c>
      <c r="H904" s="4">
        <f>$A904*_xlfn.NUMBERVALUE('[1]Rate Sheet'!H$172)</f>
        <v>2501.31</v>
      </c>
      <c r="I904" s="4">
        <f>$A904*_xlfn.NUMBERVALUE('[1]Rate Sheet'!I$172)</f>
        <v>2916.69</v>
      </c>
      <c r="J904" s="4">
        <f>$A904*_xlfn.NUMBERVALUE('[1]Rate Sheet'!J$172)</f>
        <v>2239.44</v>
      </c>
      <c r="K904" s="4">
        <f>$A904*_xlfn.NUMBERVALUE('[1]Rate Sheet'!K$172)</f>
        <v>3792.6000000000004</v>
      </c>
      <c r="L904" s="4">
        <f>$A904*_xlfn.NUMBERVALUE('[1]Rate Sheet'!L$172)</f>
        <v>3476.55</v>
      </c>
      <c r="M904" s="4">
        <f>$A904*_xlfn.NUMBERVALUE('[1]Rate Sheet'!M$172)</f>
        <v>4226.04</v>
      </c>
      <c r="N904" s="4">
        <f>$A904*_xlfn.NUMBERVALUE('[1]Rate Sheet'!N$172)</f>
        <v>5255.46</v>
      </c>
      <c r="O904" s="4">
        <f>$A904*_xlfn.NUMBERVALUE('[1]Rate Sheet'!O$172)</f>
        <v>3025.05</v>
      </c>
      <c r="P904" s="4">
        <f>$A904*_xlfn.NUMBERVALUE('[1]Rate Sheet'!P$172)</f>
        <v>3422.37</v>
      </c>
    </row>
    <row r="905" spans="1:16" x14ac:dyDescent="0.3">
      <c r="A905" s="2">
        <v>904</v>
      </c>
      <c r="B905" s="4">
        <f>$A905*_xlfn.NUMBERVALUE('[1]Rate Sheet'!B$172)</f>
        <v>1337.92</v>
      </c>
      <c r="C905" s="4">
        <f>$A905*_xlfn.NUMBERVALUE('[1]Rate Sheet'!C$172)</f>
        <v>1401.2</v>
      </c>
      <c r="D905" s="4">
        <f>$A905*_xlfn.NUMBERVALUE('[1]Rate Sheet'!D$172)</f>
        <v>1455.44</v>
      </c>
      <c r="E905" s="4">
        <f>$A905*_xlfn.NUMBERVALUE('[1]Rate Sheet'!E$172)</f>
        <v>2449.84</v>
      </c>
      <c r="F905" s="4">
        <f>$A905*_xlfn.NUMBERVALUE('[1]Rate Sheet'!F$172)</f>
        <v>4899.68</v>
      </c>
      <c r="G905" s="4">
        <f>$A905*_xlfn.NUMBERVALUE('[1]Rate Sheet'!G$172)</f>
        <v>2504.08</v>
      </c>
      <c r="H905" s="4">
        <f>$A905*_xlfn.NUMBERVALUE('[1]Rate Sheet'!H$172)</f>
        <v>2504.08</v>
      </c>
      <c r="I905" s="4">
        <f>$A905*_xlfn.NUMBERVALUE('[1]Rate Sheet'!I$172)</f>
        <v>2919.92</v>
      </c>
      <c r="J905" s="4">
        <f>$A905*_xlfn.NUMBERVALUE('[1]Rate Sheet'!J$172)</f>
        <v>2241.92</v>
      </c>
      <c r="K905" s="4">
        <f>$A905*_xlfn.NUMBERVALUE('[1]Rate Sheet'!K$172)</f>
        <v>3796.8</v>
      </c>
      <c r="L905" s="4">
        <f>$A905*_xlfn.NUMBERVALUE('[1]Rate Sheet'!L$172)</f>
        <v>3480.4</v>
      </c>
      <c r="M905" s="4">
        <f>$A905*_xlfn.NUMBERVALUE('[1]Rate Sheet'!M$172)</f>
        <v>4230.7199999999993</v>
      </c>
      <c r="N905" s="4">
        <f>$A905*_xlfn.NUMBERVALUE('[1]Rate Sheet'!N$172)</f>
        <v>5261.2800000000007</v>
      </c>
      <c r="O905" s="4">
        <f>$A905*_xlfn.NUMBERVALUE('[1]Rate Sheet'!O$172)</f>
        <v>3028.4</v>
      </c>
      <c r="P905" s="4">
        <f>$A905*_xlfn.NUMBERVALUE('[1]Rate Sheet'!P$172)</f>
        <v>3426.16</v>
      </c>
    </row>
    <row r="906" spans="1:16" x14ac:dyDescent="0.3">
      <c r="A906" s="2">
        <v>905</v>
      </c>
      <c r="B906" s="4">
        <f>$A906*_xlfn.NUMBERVALUE('[1]Rate Sheet'!B$172)</f>
        <v>1339.4</v>
      </c>
      <c r="C906" s="4">
        <f>$A906*_xlfn.NUMBERVALUE('[1]Rate Sheet'!C$172)</f>
        <v>1402.75</v>
      </c>
      <c r="D906" s="4">
        <f>$A906*_xlfn.NUMBERVALUE('[1]Rate Sheet'!D$172)</f>
        <v>1457.0500000000002</v>
      </c>
      <c r="E906" s="4">
        <f>$A906*_xlfn.NUMBERVALUE('[1]Rate Sheet'!E$172)</f>
        <v>2452.5500000000002</v>
      </c>
      <c r="F906" s="4">
        <f>$A906*_xlfn.NUMBERVALUE('[1]Rate Sheet'!F$172)</f>
        <v>4905.1000000000004</v>
      </c>
      <c r="G906" s="4">
        <f>$A906*_xlfn.NUMBERVALUE('[1]Rate Sheet'!G$172)</f>
        <v>2506.85</v>
      </c>
      <c r="H906" s="4">
        <f>$A906*_xlfn.NUMBERVALUE('[1]Rate Sheet'!H$172)</f>
        <v>2506.85</v>
      </c>
      <c r="I906" s="4">
        <f>$A906*_xlfn.NUMBERVALUE('[1]Rate Sheet'!I$172)</f>
        <v>2923.15</v>
      </c>
      <c r="J906" s="4">
        <f>$A906*_xlfn.NUMBERVALUE('[1]Rate Sheet'!J$172)</f>
        <v>2244.4</v>
      </c>
      <c r="K906" s="4">
        <f>$A906*_xlfn.NUMBERVALUE('[1]Rate Sheet'!K$172)</f>
        <v>3801</v>
      </c>
      <c r="L906" s="4">
        <f>$A906*_xlfn.NUMBERVALUE('[1]Rate Sheet'!L$172)</f>
        <v>3484.25</v>
      </c>
      <c r="M906" s="4">
        <f>$A906*_xlfn.NUMBERVALUE('[1]Rate Sheet'!M$172)</f>
        <v>4235.3999999999996</v>
      </c>
      <c r="N906" s="4">
        <f>$A906*_xlfn.NUMBERVALUE('[1]Rate Sheet'!N$172)</f>
        <v>5267.1</v>
      </c>
      <c r="O906" s="4">
        <f>$A906*_xlfn.NUMBERVALUE('[1]Rate Sheet'!O$172)</f>
        <v>3031.75</v>
      </c>
      <c r="P906" s="4">
        <f>$A906*_xlfn.NUMBERVALUE('[1]Rate Sheet'!P$172)</f>
        <v>3429.95</v>
      </c>
    </row>
    <row r="907" spans="1:16" x14ac:dyDescent="0.3">
      <c r="A907" s="2">
        <v>906</v>
      </c>
      <c r="B907" s="4">
        <f>$A907*_xlfn.NUMBERVALUE('[1]Rate Sheet'!B$172)</f>
        <v>1340.8799999999999</v>
      </c>
      <c r="C907" s="4">
        <f>$A907*_xlfn.NUMBERVALUE('[1]Rate Sheet'!C$172)</f>
        <v>1404.3</v>
      </c>
      <c r="D907" s="4">
        <f>$A907*_xlfn.NUMBERVALUE('[1]Rate Sheet'!D$172)</f>
        <v>1458.66</v>
      </c>
      <c r="E907" s="4">
        <f>$A907*_xlfn.NUMBERVALUE('[1]Rate Sheet'!E$172)</f>
        <v>2455.2599999999998</v>
      </c>
      <c r="F907" s="4">
        <f>$A907*_xlfn.NUMBERVALUE('[1]Rate Sheet'!F$172)</f>
        <v>4910.5199999999995</v>
      </c>
      <c r="G907" s="4">
        <f>$A907*_xlfn.NUMBERVALUE('[1]Rate Sheet'!G$172)</f>
        <v>2509.62</v>
      </c>
      <c r="H907" s="4">
        <f>$A907*_xlfn.NUMBERVALUE('[1]Rate Sheet'!H$172)</f>
        <v>2509.62</v>
      </c>
      <c r="I907" s="4">
        <f>$A907*_xlfn.NUMBERVALUE('[1]Rate Sheet'!I$172)</f>
        <v>2926.38</v>
      </c>
      <c r="J907" s="4">
        <f>$A907*_xlfn.NUMBERVALUE('[1]Rate Sheet'!J$172)</f>
        <v>2246.88</v>
      </c>
      <c r="K907" s="4">
        <f>$A907*_xlfn.NUMBERVALUE('[1]Rate Sheet'!K$172)</f>
        <v>3805.2000000000003</v>
      </c>
      <c r="L907" s="4">
        <f>$A907*_xlfn.NUMBERVALUE('[1]Rate Sheet'!L$172)</f>
        <v>3488.1</v>
      </c>
      <c r="M907" s="4">
        <f>$A907*_xlfn.NUMBERVALUE('[1]Rate Sheet'!M$172)</f>
        <v>4240.08</v>
      </c>
      <c r="N907" s="4">
        <f>$A907*_xlfn.NUMBERVALUE('[1]Rate Sheet'!N$172)</f>
        <v>5272.92</v>
      </c>
      <c r="O907" s="4">
        <f>$A907*_xlfn.NUMBERVALUE('[1]Rate Sheet'!O$172)</f>
        <v>3035.1</v>
      </c>
      <c r="P907" s="4">
        <f>$A907*_xlfn.NUMBERVALUE('[1]Rate Sheet'!P$172)</f>
        <v>3433.7400000000002</v>
      </c>
    </row>
    <row r="908" spans="1:16" x14ac:dyDescent="0.3">
      <c r="A908" s="2">
        <v>907</v>
      </c>
      <c r="B908" s="4">
        <f>$A908*_xlfn.NUMBERVALUE('[1]Rate Sheet'!B$172)</f>
        <v>1342.36</v>
      </c>
      <c r="C908" s="4">
        <f>$A908*_xlfn.NUMBERVALUE('[1]Rate Sheet'!C$172)</f>
        <v>1405.8500000000001</v>
      </c>
      <c r="D908" s="4">
        <f>$A908*_xlfn.NUMBERVALUE('[1]Rate Sheet'!D$172)</f>
        <v>1460.27</v>
      </c>
      <c r="E908" s="4">
        <f>$A908*_xlfn.NUMBERVALUE('[1]Rate Sheet'!E$172)</f>
        <v>2457.9699999999998</v>
      </c>
      <c r="F908" s="4">
        <f>$A908*_xlfn.NUMBERVALUE('[1]Rate Sheet'!F$172)</f>
        <v>4915.9399999999996</v>
      </c>
      <c r="G908" s="4">
        <f>$A908*_xlfn.NUMBERVALUE('[1]Rate Sheet'!G$172)</f>
        <v>2512.39</v>
      </c>
      <c r="H908" s="4">
        <f>$A908*_xlfn.NUMBERVALUE('[1]Rate Sheet'!H$172)</f>
        <v>2512.39</v>
      </c>
      <c r="I908" s="4">
        <f>$A908*_xlfn.NUMBERVALUE('[1]Rate Sheet'!I$172)</f>
        <v>2929.61</v>
      </c>
      <c r="J908" s="4">
        <f>$A908*_xlfn.NUMBERVALUE('[1]Rate Sheet'!J$172)</f>
        <v>2249.36</v>
      </c>
      <c r="K908" s="4">
        <f>$A908*_xlfn.NUMBERVALUE('[1]Rate Sheet'!K$172)</f>
        <v>3809.4</v>
      </c>
      <c r="L908" s="4">
        <f>$A908*_xlfn.NUMBERVALUE('[1]Rate Sheet'!L$172)</f>
        <v>3491.9500000000003</v>
      </c>
      <c r="M908" s="4">
        <f>$A908*_xlfn.NUMBERVALUE('[1]Rate Sheet'!M$172)</f>
        <v>4244.7599999999993</v>
      </c>
      <c r="N908" s="4">
        <f>$A908*_xlfn.NUMBERVALUE('[1]Rate Sheet'!N$172)</f>
        <v>5278.7400000000007</v>
      </c>
      <c r="O908" s="4">
        <f>$A908*_xlfn.NUMBERVALUE('[1]Rate Sheet'!O$172)</f>
        <v>3038.4500000000003</v>
      </c>
      <c r="P908" s="4">
        <f>$A908*_xlfn.NUMBERVALUE('[1]Rate Sheet'!P$172)</f>
        <v>3437.53</v>
      </c>
    </row>
    <row r="909" spans="1:16" x14ac:dyDescent="0.3">
      <c r="A909" s="2">
        <v>908</v>
      </c>
      <c r="B909" s="4">
        <f>$A909*_xlfn.NUMBERVALUE('[1]Rate Sheet'!B$172)</f>
        <v>1343.84</v>
      </c>
      <c r="C909" s="4">
        <f>$A909*_xlfn.NUMBERVALUE('[1]Rate Sheet'!C$172)</f>
        <v>1407.4</v>
      </c>
      <c r="D909" s="4">
        <f>$A909*_xlfn.NUMBERVALUE('[1]Rate Sheet'!D$172)</f>
        <v>1461.88</v>
      </c>
      <c r="E909" s="4">
        <f>$A909*_xlfn.NUMBERVALUE('[1]Rate Sheet'!E$172)</f>
        <v>2460.6799999999998</v>
      </c>
      <c r="F909" s="4">
        <f>$A909*_xlfn.NUMBERVALUE('[1]Rate Sheet'!F$172)</f>
        <v>4921.3599999999997</v>
      </c>
      <c r="G909" s="4">
        <f>$A909*_xlfn.NUMBERVALUE('[1]Rate Sheet'!G$172)</f>
        <v>2515.16</v>
      </c>
      <c r="H909" s="4">
        <f>$A909*_xlfn.NUMBERVALUE('[1]Rate Sheet'!H$172)</f>
        <v>2515.16</v>
      </c>
      <c r="I909" s="4">
        <f>$A909*_xlfn.NUMBERVALUE('[1]Rate Sheet'!I$172)</f>
        <v>2932.84</v>
      </c>
      <c r="J909" s="4">
        <f>$A909*_xlfn.NUMBERVALUE('[1]Rate Sheet'!J$172)</f>
        <v>2251.84</v>
      </c>
      <c r="K909" s="4">
        <f>$A909*_xlfn.NUMBERVALUE('[1]Rate Sheet'!K$172)</f>
        <v>3813.6000000000004</v>
      </c>
      <c r="L909" s="4">
        <f>$A909*_xlfn.NUMBERVALUE('[1]Rate Sheet'!L$172)</f>
        <v>3495.8</v>
      </c>
      <c r="M909" s="4">
        <f>$A909*_xlfn.NUMBERVALUE('[1]Rate Sheet'!M$172)</f>
        <v>4249.4399999999996</v>
      </c>
      <c r="N909" s="4">
        <f>$A909*_xlfn.NUMBERVALUE('[1]Rate Sheet'!N$172)</f>
        <v>5284.56</v>
      </c>
      <c r="O909" s="4">
        <f>$A909*_xlfn.NUMBERVALUE('[1]Rate Sheet'!O$172)</f>
        <v>3041.8</v>
      </c>
      <c r="P909" s="4">
        <f>$A909*_xlfn.NUMBERVALUE('[1]Rate Sheet'!P$172)</f>
        <v>3441.32</v>
      </c>
    </row>
    <row r="910" spans="1:16" x14ac:dyDescent="0.3">
      <c r="A910" s="2">
        <v>909</v>
      </c>
      <c r="B910" s="4">
        <f>$A910*_xlfn.NUMBERVALUE('[1]Rate Sheet'!B$172)</f>
        <v>1345.32</v>
      </c>
      <c r="C910" s="4">
        <f>$A910*_xlfn.NUMBERVALUE('[1]Rate Sheet'!C$172)</f>
        <v>1408.95</v>
      </c>
      <c r="D910" s="4">
        <f>$A910*_xlfn.NUMBERVALUE('[1]Rate Sheet'!D$172)</f>
        <v>1463.49</v>
      </c>
      <c r="E910" s="4">
        <f>$A910*_xlfn.NUMBERVALUE('[1]Rate Sheet'!E$172)</f>
        <v>2463.39</v>
      </c>
      <c r="F910" s="4">
        <f>$A910*_xlfn.NUMBERVALUE('[1]Rate Sheet'!F$172)</f>
        <v>4926.78</v>
      </c>
      <c r="G910" s="4">
        <f>$A910*_xlfn.NUMBERVALUE('[1]Rate Sheet'!G$172)</f>
        <v>2517.9299999999998</v>
      </c>
      <c r="H910" s="4">
        <f>$A910*_xlfn.NUMBERVALUE('[1]Rate Sheet'!H$172)</f>
        <v>2517.9299999999998</v>
      </c>
      <c r="I910" s="4">
        <f>$A910*_xlfn.NUMBERVALUE('[1]Rate Sheet'!I$172)</f>
        <v>2936.07</v>
      </c>
      <c r="J910" s="4">
        <f>$A910*_xlfn.NUMBERVALUE('[1]Rate Sheet'!J$172)</f>
        <v>2254.3200000000002</v>
      </c>
      <c r="K910" s="4">
        <f>$A910*_xlfn.NUMBERVALUE('[1]Rate Sheet'!K$172)</f>
        <v>3817.8</v>
      </c>
      <c r="L910" s="4">
        <f>$A910*_xlfn.NUMBERVALUE('[1]Rate Sheet'!L$172)</f>
        <v>3499.65</v>
      </c>
      <c r="M910" s="4">
        <f>$A910*_xlfn.NUMBERVALUE('[1]Rate Sheet'!M$172)</f>
        <v>4254.12</v>
      </c>
      <c r="N910" s="4">
        <f>$A910*_xlfn.NUMBERVALUE('[1]Rate Sheet'!N$172)</f>
        <v>5290.38</v>
      </c>
      <c r="O910" s="4">
        <f>$A910*_xlfn.NUMBERVALUE('[1]Rate Sheet'!O$172)</f>
        <v>3045.15</v>
      </c>
      <c r="P910" s="4">
        <f>$A910*_xlfn.NUMBERVALUE('[1]Rate Sheet'!P$172)</f>
        <v>3445.11</v>
      </c>
    </row>
    <row r="911" spans="1:16" x14ac:dyDescent="0.3">
      <c r="A911" s="2">
        <v>910</v>
      </c>
      <c r="B911" s="4">
        <f>$A911*_xlfn.NUMBERVALUE('[1]Rate Sheet'!B$172)</f>
        <v>1346.8</v>
      </c>
      <c r="C911" s="4">
        <f>$A911*_xlfn.NUMBERVALUE('[1]Rate Sheet'!C$172)</f>
        <v>1410.5</v>
      </c>
      <c r="D911" s="4">
        <f>$A911*_xlfn.NUMBERVALUE('[1]Rate Sheet'!D$172)</f>
        <v>1465.1000000000001</v>
      </c>
      <c r="E911" s="4">
        <f>$A911*_xlfn.NUMBERVALUE('[1]Rate Sheet'!E$172)</f>
        <v>2466.1</v>
      </c>
      <c r="F911" s="4">
        <f>$A911*_xlfn.NUMBERVALUE('[1]Rate Sheet'!F$172)</f>
        <v>4932.2</v>
      </c>
      <c r="G911" s="4">
        <f>$A911*_xlfn.NUMBERVALUE('[1]Rate Sheet'!G$172)</f>
        <v>2520.6999999999998</v>
      </c>
      <c r="H911" s="4">
        <f>$A911*_xlfn.NUMBERVALUE('[1]Rate Sheet'!H$172)</f>
        <v>2520.6999999999998</v>
      </c>
      <c r="I911" s="4">
        <f>$A911*_xlfn.NUMBERVALUE('[1]Rate Sheet'!I$172)</f>
        <v>2939.3</v>
      </c>
      <c r="J911" s="4">
        <f>$A911*_xlfn.NUMBERVALUE('[1]Rate Sheet'!J$172)</f>
        <v>2256.8000000000002</v>
      </c>
      <c r="K911" s="4">
        <f>$A911*_xlfn.NUMBERVALUE('[1]Rate Sheet'!K$172)</f>
        <v>3822</v>
      </c>
      <c r="L911" s="4">
        <f>$A911*_xlfn.NUMBERVALUE('[1]Rate Sheet'!L$172)</f>
        <v>3503.5</v>
      </c>
      <c r="M911" s="4">
        <f>$A911*_xlfn.NUMBERVALUE('[1]Rate Sheet'!M$172)</f>
        <v>4258.8</v>
      </c>
      <c r="N911" s="4">
        <f>$A911*_xlfn.NUMBERVALUE('[1]Rate Sheet'!N$172)</f>
        <v>5296.2</v>
      </c>
      <c r="O911" s="4">
        <f>$A911*_xlfn.NUMBERVALUE('[1]Rate Sheet'!O$172)</f>
        <v>3048.5</v>
      </c>
      <c r="P911" s="4">
        <f>$A911*_xlfn.NUMBERVALUE('[1]Rate Sheet'!P$172)</f>
        <v>3448.9</v>
      </c>
    </row>
    <row r="912" spans="1:16" x14ac:dyDescent="0.3">
      <c r="A912" s="2">
        <v>911</v>
      </c>
      <c r="B912" s="4">
        <f>$A912*_xlfn.NUMBERVALUE('[1]Rate Sheet'!B$172)</f>
        <v>1348.28</v>
      </c>
      <c r="C912" s="4">
        <f>$A912*_xlfn.NUMBERVALUE('[1]Rate Sheet'!C$172)</f>
        <v>1412.05</v>
      </c>
      <c r="D912" s="4">
        <f>$A912*_xlfn.NUMBERVALUE('[1]Rate Sheet'!D$172)</f>
        <v>1466.71</v>
      </c>
      <c r="E912" s="4">
        <f>$A912*_xlfn.NUMBERVALUE('[1]Rate Sheet'!E$172)</f>
        <v>2468.81</v>
      </c>
      <c r="F912" s="4">
        <f>$A912*_xlfn.NUMBERVALUE('[1]Rate Sheet'!F$172)</f>
        <v>4937.62</v>
      </c>
      <c r="G912" s="4">
        <f>$A912*_xlfn.NUMBERVALUE('[1]Rate Sheet'!G$172)</f>
        <v>2523.4699999999998</v>
      </c>
      <c r="H912" s="4">
        <f>$A912*_xlfn.NUMBERVALUE('[1]Rate Sheet'!H$172)</f>
        <v>2523.4699999999998</v>
      </c>
      <c r="I912" s="4">
        <f>$A912*_xlfn.NUMBERVALUE('[1]Rate Sheet'!I$172)</f>
        <v>2942.53</v>
      </c>
      <c r="J912" s="4">
        <f>$A912*_xlfn.NUMBERVALUE('[1]Rate Sheet'!J$172)</f>
        <v>2259.2800000000002</v>
      </c>
      <c r="K912" s="4">
        <f>$A912*_xlfn.NUMBERVALUE('[1]Rate Sheet'!K$172)</f>
        <v>3826.2000000000003</v>
      </c>
      <c r="L912" s="4">
        <f>$A912*_xlfn.NUMBERVALUE('[1]Rate Sheet'!L$172)</f>
        <v>3507.35</v>
      </c>
      <c r="M912" s="4">
        <f>$A912*_xlfn.NUMBERVALUE('[1]Rate Sheet'!M$172)</f>
        <v>4263.4799999999996</v>
      </c>
      <c r="N912" s="4">
        <f>$A912*_xlfn.NUMBERVALUE('[1]Rate Sheet'!N$172)</f>
        <v>5302.02</v>
      </c>
      <c r="O912" s="4">
        <f>$A912*_xlfn.NUMBERVALUE('[1]Rate Sheet'!O$172)</f>
        <v>3051.85</v>
      </c>
      <c r="P912" s="4">
        <f>$A912*_xlfn.NUMBERVALUE('[1]Rate Sheet'!P$172)</f>
        <v>3452.69</v>
      </c>
    </row>
    <row r="913" spans="1:16" x14ac:dyDescent="0.3">
      <c r="A913" s="2">
        <v>912</v>
      </c>
      <c r="B913" s="4">
        <f>$A913*_xlfn.NUMBERVALUE('[1]Rate Sheet'!B$172)</f>
        <v>1349.76</v>
      </c>
      <c r="C913" s="4">
        <f>$A913*_xlfn.NUMBERVALUE('[1]Rate Sheet'!C$172)</f>
        <v>1413.6000000000001</v>
      </c>
      <c r="D913" s="4">
        <f>$A913*_xlfn.NUMBERVALUE('[1]Rate Sheet'!D$172)</f>
        <v>1468.3200000000002</v>
      </c>
      <c r="E913" s="4">
        <f>$A913*_xlfn.NUMBERVALUE('[1]Rate Sheet'!E$172)</f>
        <v>2471.52</v>
      </c>
      <c r="F913" s="4">
        <f>$A913*_xlfn.NUMBERVALUE('[1]Rate Sheet'!F$172)</f>
        <v>4943.04</v>
      </c>
      <c r="G913" s="4">
        <f>$A913*_xlfn.NUMBERVALUE('[1]Rate Sheet'!G$172)</f>
        <v>2526.2400000000002</v>
      </c>
      <c r="H913" s="4">
        <f>$A913*_xlfn.NUMBERVALUE('[1]Rate Sheet'!H$172)</f>
        <v>2526.2400000000002</v>
      </c>
      <c r="I913" s="4">
        <f>$A913*_xlfn.NUMBERVALUE('[1]Rate Sheet'!I$172)</f>
        <v>2945.7599999999998</v>
      </c>
      <c r="J913" s="4">
        <f>$A913*_xlfn.NUMBERVALUE('[1]Rate Sheet'!J$172)</f>
        <v>2261.7599999999998</v>
      </c>
      <c r="K913" s="4">
        <f>$A913*_xlfn.NUMBERVALUE('[1]Rate Sheet'!K$172)</f>
        <v>3830.4</v>
      </c>
      <c r="L913" s="4">
        <f>$A913*_xlfn.NUMBERVALUE('[1]Rate Sheet'!L$172)</f>
        <v>3511.2000000000003</v>
      </c>
      <c r="M913" s="4">
        <f>$A913*_xlfn.NUMBERVALUE('[1]Rate Sheet'!M$172)</f>
        <v>4268.16</v>
      </c>
      <c r="N913" s="4">
        <f>$A913*_xlfn.NUMBERVALUE('[1]Rate Sheet'!N$172)</f>
        <v>5307.84</v>
      </c>
      <c r="O913" s="4">
        <f>$A913*_xlfn.NUMBERVALUE('[1]Rate Sheet'!O$172)</f>
        <v>3055.2000000000003</v>
      </c>
      <c r="P913" s="4">
        <f>$A913*_xlfn.NUMBERVALUE('[1]Rate Sheet'!P$172)</f>
        <v>3456.48</v>
      </c>
    </row>
    <row r="914" spans="1:16" x14ac:dyDescent="0.3">
      <c r="A914" s="2">
        <v>913</v>
      </c>
      <c r="B914" s="4">
        <f>$A914*_xlfn.NUMBERVALUE('[1]Rate Sheet'!B$172)</f>
        <v>1351.24</v>
      </c>
      <c r="C914" s="4">
        <f>$A914*_xlfn.NUMBERVALUE('[1]Rate Sheet'!C$172)</f>
        <v>1415.15</v>
      </c>
      <c r="D914" s="4">
        <f>$A914*_xlfn.NUMBERVALUE('[1]Rate Sheet'!D$172)</f>
        <v>1469.93</v>
      </c>
      <c r="E914" s="4">
        <f>$A914*_xlfn.NUMBERVALUE('[1]Rate Sheet'!E$172)</f>
        <v>2474.23</v>
      </c>
      <c r="F914" s="4">
        <f>$A914*_xlfn.NUMBERVALUE('[1]Rate Sheet'!F$172)</f>
        <v>4948.46</v>
      </c>
      <c r="G914" s="4">
        <f>$A914*_xlfn.NUMBERVALUE('[1]Rate Sheet'!G$172)</f>
        <v>2529.0100000000002</v>
      </c>
      <c r="H914" s="4">
        <f>$A914*_xlfn.NUMBERVALUE('[1]Rate Sheet'!H$172)</f>
        <v>2529.0100000000002</v>
      </c>
      <c r="I914" s="4">
        <f>$A914*_xlfn.NUMBERVALUE('[1]Rate Sheet'!I$172)</f>
        <v>2948.99</v>
      </c>
      <c r="J914" s="4">
        <f>$A914*_xlfn.NUMBERVALUE('[1]Rate Sheet'!J$172)</f>
        <v>2264.2399999999998</v>
      </c>
      <c r="K914" s="4">
        <f>$A914*_xlfn.NUMBERVALUE('[1]Rate Sheet'!K$172)</f>
        <v>3834.6000000000004</v>
      </c>
      <c r="L914" s="4">
        <f>$A914*_xlfn.NUMBERVALUE('[1]Rate Sheet'!L$172)</f>
        <v>3515.05</v>
      </c>
      <c r="M914" s="4">
        <f>$A914*_xlfn.NUMBERVALUE('[1]Rate Sheet'!M$172)</f>
        <v>4272.84</v>
      </c>
      <c r="N914" s="4">
        <f>$A914*_xlfn.NUMBERVALUE('[1]Rate Sheet'!N$172)</f>
        <v>5313.66</v>
      </c>
      <c r="O914" s="4">
        <f>$A914*_xlfn.NUMBERVALUE('[1]Rate Sheet'!O$172)</f>
        <v>3058.55</v>
      </c>
      <c r="P914" s="4">
        <f>$A914*_xlfn.NUMBERVALUE('[1]Rate Sheet'!P$172)</f>
        <v>3460.27</v>
      </c>
    </row>
    <row r="915" spans="1:16" x14ac:dyDescent="0.3">
      <c r="A915" s="2">
        <v>914</v>
      </c>
      <c r="B915" s="4">
        <f>$A915*_xlfn.NUMBERVALUE('[1]Rate Sheet'!B$172)</f>
        <v>1352.72</v>
      </c>
      <c r="C915" s="4">
        <f>$A915*_xlfn.NUMBERVALUE('[1]Rate Sheet'!C$172)</f>
        <v>1416.7</v>
      </c>
      <c r="D915" s="4">
        <f>$A915*_xlfn.NUMBERVALUE('[1]Rate Sheet'!D$172)</f>
        <v>1471.5400000000002</v>
      </c>
      <c r="E915" s="4">
        <f>$A915*_xlfn.NUMBERVALUE('[1]Rate Sheet'!E$172)</f>
        <v>2476.94</v>
      </c>
      <c r="F915" s="4">
        <f>$A915*_xlfn.NUMBERVALUE('[1]Rate Sheet'!F$172)</f>
        <v>4953.88</v>
      </c>
      <c r="G915" s="4">
        <f>$A915*_xlfn.NUMBERVALUE('[1]Rate Sheet'!G$172)</f>
        <v>2531.7800000000002</v>
      </c>
      <c r="H915" s="4">
        <f>$A915*_xlfn.NUMBERVALUE('[1]Rate Sheet'!H$172)</f>
        <v>2531.7800000000002</v>
      </c>
      <c r="I915" s="4">
        <f>$A915*_xlfn.NUMBERVALUE('[1]Rate Sheet'!I$172)</f>
        <v>2952.22</v>
      </c>
      <c r="J915" s="4">
        <f>$A915*_xlfn.NUMBERVALUE('[1]Rate Sheet'!J$172)</f>
        <v>2266.7199999999998</v>
      </c>
      <c r="K915" s="4">
        <f>$A915*_xlfn.NUMBERVALUE('[1]Rate Sheet'!K$172)</f>
        <v>3838.8</v>
      </c>
      <c r="L915" s="4">
        <f>$A915*_xlfn.NUMBERVALUE('[1]Rate Sheet'!L$172)</f>
        <v>3518.9</v>
      </c>
      <c r="M915" s="4">
        <f>$A915*_xlfn.NUMBERVALUE('[1]Rate Sheet'!M$172)</f>
        <v>4277.5199999999995</v>
      </c>
      <c r="N915" s="4">
        <f>$A915*_xlfn.NUMBERVALUE('[1]Rate Sheet'!N$172)</f>
        <v>5319.4800000000005</v>
      </c>
      <c r="O915" s="4">
        <f>$A915*_xlfn.NUMBERVALUE('[1]Rate Sheet'!O$172)</f>
        <v>3061.9</v>
      </c>
      <c r="P915" s="4">
        <f>$A915*_xlfn.NUMBERVALUE('[1]Rate Sheet'!P$172)</f>
        <v>3464.06</v>
      </c>
    </row>
    <row r="916" spans="1:16" x14ac:dyDescent="0.3">
      <c r="A916" s="2">
        <v>915</v>
      </c>
      <c r="B916" s="4">
        <f>$A916*_xlfn.NUMBERVALUE('[1]Rate Sheet'!B$172)</f>
        <v>1354.2</v>
      </c>
      <c r="C916" s="4">
        <f>$A916*_xlfn.NUMBERVALUE('[1]Rate Sheet'!C$172)</f>
        <v>1418.25</v>
      </c>
      <c r="D916" s="4">
        <f>$A916*_xlfn.NUMBERVALUE('[1]Rate Sheet'!D$172)</f>
        <v>1473.15</v>
      </c>
      <c r="E916" s="4">
        <f>$A916*_xlfn.NUMBERVALUE('[1]Rate Sheet'!E$172)</f>
        <v>2479.65</v>
      </c>
      <c r="F916" s="4">
        <f>$A916*_xlfn.NUMBERVALUE('[1]Rate Sheet'!F$172)</f>
        <v>4959.3</v>
      </c>
      <c r="G916" s="4">
        <f>$A916*_xlfn.NUMBERVALUE('[1]Rate Sheet'!G$172)</f>
        <v>2534.5500000000002</v>
      </c>
      <c r="H916" s="4">
        <f>$A916*_xlfn.NUMBERVALUE('[1]Rate Sheet'!H$172)</f>
        <v>2534.5500000000002</v>
      </c>
      <c r="I916" s="4">
        <f>$A916*_xlfn.NUMBERVALUE('[1]Rate Sheet'!I$172)</f>
        <v>2955.45</v>
      </c>
      <c r="J916" s="4">
        <f>$A916*_xlfn.NUMBERVALUE('[1]Rate Sheet'!J$172)</f>
        <v>2269.1999999999998</v>
      </c>
      <c r="K916" s="4">
        <f>$A916*_xlfn.NUMBERVALUE('[1]Rate Sheet'!K$172)</f>
        <v>3843</v>
      </c>
      <c r="L916" s="4">
        <f>$A916*_xlfn.NUMBERVALUE('[1]Rate Sheet'!L$172)</f>
        <v>3522.75</v>
      </c>
      <c r="M916" s="4">
        <f>$A916*_xlfn.NUMBERVALUE('[1]Rate Sheet'!M$172)</f>
        <v>4282.2</v>
      </c>
      <c r="N916" s="4">
        <f>$A916*_xlfn.NUMBERVALUE('[1]Rate Sheet'!N$172)</f>
        <v>5325.3</v>
      </c>
      <c r="O916" s="4">
        <f>$A916*_xlfn.NUMBERVALUE('[1]Rate Sheet'!O$172)</f>
        <v>3065.25</v>
      </c>
      <c r="P916" s="4">
        <f>$A916*_xlfn.NUMBERVALUE('[1]Rate Sheet'!P$172)</f>
        <v>3467.85</v>
      </c>
    </row>
    <row r="917" spans="1:16" x14ac:dyDescent="0.3">
      <c r="A917" s="2">
        <v>916</v>
      </c>
      <c r="B917" s="4">
        <f>$A917*_xlfn.NUMBERVALUE('[1]Rate Sheet'!B$172)</f>
        <v>1355.68</v>
      </c>
      <c r="C917" s="4">
        <f>$A917*_xlfn.NUMBERVALUE('[1]Rate Sheet'!C$172)</f>
        <v>1419.8</v>
      </c>
      <c r="D917" s="4">
        <f>$A917*_xlfn.NUMBERVALUE('[1]Rate Sheet'!D$172)</f>
        <v>1474.76</v>
      </c>
      <c r="E917" s="4">
        <f>$A917*_xlfn.NUMBERVALUE('[1]Rate Sheet'!E$172)</f>
        <v>2482.36</v>
      </c>
      <c r="F917" s="4">
        <f>$A917*_xlfn.NUMBERVALUE('[1]Rate Sheet'!F$172)</f>
        <v>4964.72</v>
      </c>
      <c r="G917" s="4">
        <f>$A917*_xlfn.NUMBERVALUE('[1]Rate Sheet'!G$172)</f>
        <v>2537.3200000000002</v>
      </c>
      <c r="H917" s="4">
        <f>$A917*_xlfn.NUMBERVALUE('[1]Rate Sheet'!H$172)</f>
        <v>2537.3200000000002</v>
      </c>
      <c r="I917" s="4">
        <f>$A917*_xlfn.NUMBERVALUE('[1]Rate Sheet'!I$172)</f>
        <v>2958.68</v>
      </c>
      <c r="J917" s="4">
        <f>$A917*_xlfn.NUMBERVALUE('[1]Rate Sheet'!J$172)</f>
        <v>2271.6799999999998</v>
      </c>
      <c r="K917" s="4">
        <f>$A917*_xlfn.NUMBERVALUE('[1]Rate Sheet'!K$172)</f>
        <v>3847.2000000000003</v>
      </c>
      <c r="L917" s="4">
        <f>$A917*_xlfn.NUMBERVALUE('[1]Rate Sheet'!L$172)</f>
        <v>3526.6</v>
      </c>
      <c r="M917" s="4">
        <f>$A917*_xlfn.NUMBERVALUE('[1]Rate Sheet'!M$172)</f>
        <v>4286.88</v>
      </c>
      <c r="N917" s="4">
        <f>$A917*_xlfn.NUMBERVALUE('[1]Rate Sheet'!N$172)</f>
        <v>5331.12</v>
      </c>
      <c r="O917" s="4">
        <f>$A917*_xlfn.NUMBERVALUE('[1]Rate Sheet'!O$172)</f>
        <v>3068.6</v>
      </c>
      <c r="P917" s="4">
        <f>$A917*_xlfn.NUMBERVALUE('[1]Rate Sheet'!P$172)</f>
        <v>3471.64</v>
      </c>
    </row>
    <row r="918" spans="1:16" x14ac:dyDescent="0.3">
      <c r="A918" s="2">
        <v>917</v>
      </c>
      <c r="B918" s="4">
        <f>$A918*_xlfn.NUMBERVALUE('[1]Rate Sheet'!B$172)</f>
        <v>1357.16</v>
      </c>
      <c r="C918" s="4">
        <f>$A918*_xlfn.NUMBERVALUE('[1]Rate Sheet'!C$172)</f>
        <v>1421.3500000000001</v>
      </c>
      <c r="D918" s="4">
        <f>$A918*_xlfn.NUMBERVALUE('[1]Rate Sheet'!D$172)</f>
        <v>1476.3700000000001</v>
      </c>
      <c r="E918" s="4">
        <f>$A918*_xlfn.NUMBERVALUE('[1]Rate Sheet'!E$172)</f>
        <v>2485.0700000000002</v>
      </c>
      <c r="F918" s="4">
        <f>$A918*_xlfn.NUMBERVALUE('[1]Rate Sheet'!F$172)</f>
        <v>4970.1400000000003</v>
      </c>
      <c r="G918" s="4">
        <f>$A918*_xlfn.NUMBERVALUE('[1]Rate Sheet'!G$172)</f>
        <v>2540.09</v>
      </c>
      <c r="H918" s="4">
        <f>$A918*_xlfn.NUMBERVALUE('[1]Rate Sheet'!H$172)</f>
        <v>2540.09</v>
      </c>
      <c r="I918" s="4">
        <f>$A918*_xlfn.NUMBERVALUE('[1]Rate Sheet'!I$172)</f>
        <v>2961.91</v>
      </c>
      <c r="J918" s="4">
        <f>$A918*_xlfn.NUMBERVALUE('[1]Rate Sheet'!J$172)</f>
        <v>2274.16</v>
      </c>
      <c r="K918" s="4">
        <f>$A918*_xlfn.NUMBERVALUE('[1]Rate Sheet'!K$172)</f>
        <v>3851.4</v>
      </c>
      <c r="L918" s="4">
        <f>$A918*_xlfn.NUMBERVALUE('[1]Rate Sheet'!L$172)</f>
        <v>3530.4500000000003</v>
      </c>
      <c r="M918" s="4">
        <f>$A918*_xlfn.NUMBERVALUE('[1]Rate Sheet'!M$172)</f>
        <v>4291.5599999999995</v>
      </c>
      <c r="N918" s="4">
        <f>$A918*_xlfn.NUMBERVALUE('[1]Rate Sheet'!N$172)</f>
        <v>5336.9400000000005</v>
      </c>
      <c r="O918" s="4">
        <f>$A918*_xlfn.NUMBERVALUE('[1]Rate Sheet'!O$172)</f>
        <v>3071.9500000000003</v>
      </c>
      <c r="P918" s="4">
        <f>$A918*_xlfn.NUMBERVALUE('[1]Rate Sheet'!P$172)</f>
        <v>3475.43</v>
      </c>
    </row>
    <row r="919" spans="1:16" x14ac:dyDescent="0.3">
      <c r="A919" s="2">
        <v>918</v>
      </c>
      <c r="B919" s="4">
        <f>$A919*_xlfn.NUMBERVALUE('[1]Rate Sheet'!B$172)</f>
        <v>1358.6399999999999</v>
      </c>
      <c r="C919" s="4">
        <f>$A919*_xlfn.NUMBERVALUE('[1]Rate Sheet'!C$172)</f>
        <v>1422.9</v>
      </c>
      <c r="D919" s="4">
        <f>$A919*_xlfn.NUMBERVALUE('[1]Rate Sheet'!D$172)</f>
        <v>1477.98</v>
      </c>
      <c r="E919" s="4">
        <f>$A919*_xlfn.NUMBERVALUE('[1]Rate Sheet'!E$172)</f>
        <v>2487.7799999999997</v>
      </c>
      <c r="F919" s="4">
        <f>$A919*_xlfn.NUMBERVALUE('[1]Rate Sheet'!F$172)</f>
        <v>4975.5599999999995</v>
      </c>
      <c r="G919" s="4">
        <f>$A919*_xlfn.NUMBERVALUE('[1]Rate Sheet'!G$172)</f>
        <v>2542.86</v>
      </c>
      <c r="H919" s="4">
        <f>$A919*_xlfn.NUMBERVALUE('[1]Rate Sheet'!H$172)</f>
        <v>2542.86</v>
      </c>
      <c r="I919" s="4">
        <f>$A919*_xlfn.NUMBERVALUE('[1]Rate Sheet'!I$172)</f>
        <v>2965.14</v>
      </c>
      <c r="J919" s="4">
        <f>$A919*_xlfn.NUMBERVALUE('[1]Rate Sheet'!J$172)</f>
        <v>2276.64</v>
      </c>
      <c r="K919" s="4">
        <f>$A919*_xlfn.NUMBERVALUE('[1]Rate Sheet'!K$172)</f>
        <v>3855.6000000000004</v>
      </c>
      <c r="L919" s="4">
        <f>$A919*_xlfn.NUMBERVALUE('[1]Rate Sheet'!L$172)</f>
        <v>3534.3</v>
      </c>
      <c r="M919" s="4">
        <f>$A919*_xlfn.NUMBERVALUE('[1]Rate Sheet'!M$172)</f>
        <v>4296.24</v>
      </c>
      <c r="N919" s="4">
        <f>$A919*_xlfn.NUMBERVALUE('[1]Rate Sheet'!N$172)</f>
        <v>5342.76</v>
      </c>
      <c r="O919" s="4">
        <f>$A919*_xlfn.NUMBERVALUE('[1]Rate Sheet'!O$172)</f>
        <v>3075.3</v>
      </c>
      <c r="P919" s="4">
        <f>$A919*_xlfn.NUMBERVALUE('[1]Rate Sheet'!P$172)</f>
        <v>3479.2200000000003</v>
      </c>
    </row>
    <row r="920" spans="1:16" x14ac:dyDescent="0.3">
      <c r="A920" s="2">
        <v>919</v>
      </c>
      <c r="B920" s="4">
        <f>$A920*_xlfn.NUMBERVALUE('[1]Rate Sheet'!B$172)</f>
        <v>1360.12</v>
      </c>
      <c r="C920" s="4">
        <f>$A920*_xlfn.NUMBERVALUE('[1]Rate Sheet'!C$172)</f>
        <v>1424.45</v>
      </c>
      <c r="D920" s="4">
        <f>$A920*_xlfn.NUMBERVALUE('[1]Rate Sheet'!D$172)</f>
        <v>1479.5900000000001</v>
      </c>
      <c r="E920" s="4">
        <f>$A920*_xlfn.NUMBERVALUE('[1]Rate Sheet'!E$172)</f>
        <v>2490.4899999999998</v>
      </c>
      <c r="F920" s="4">
        <f>$A920*_xlfn.NUMBERVALUE('[1]Rate Sheet'!F$172)</f>
        <v>4980.9799999999996</v>
      </c>
      <c r="G920" s="4">
        <f>$A920*_xlfn.NUMBERVALUE('[1]Rate Sheet'!G$172)</f>
        <v>2545.63</v>
      </c>
      <c r="H920" s="4">
        <f>$A920*_xlfn.NUMBERVALUE('[1]Rate Sheet'!H$172)</f>
        <v>2545.63</v>
      </c>
      <c r="I920" s="4">
        <f>$A920*_xlfn.NUMBERVALUE('[1]Rate Sheet'!I$172)</f>
        <v>2968.37</v>
      </c>
      <c r="J920" s="4">
        <f>$A920*_xlfn.NUMBERVALUE('[1]Rate Sheet'!J$172)</f>
        <v>2279.12</v>
      </c>
      <c r="K920" s="4">
        <f>$A920*_xlfn.NUMBERVALUE('[1]Rate Sheet'!K$172)</f>
        <v>3859.8</v>
      </c>
      <c r="L920" s="4">
        <f>$A920*_xlfn.NUMBERVALUE('[1]Rate Sheet'!L$172)</f>
        <v>3538.15</v>
      </c>
      <c r="M920" s="4">
        <f>$A920*_xlfn.NUMBERVALUE('[1]Rate Sheet'!M$172)</f>
        <v>4300.92</v>
      </c>
      <c r="N920" s="4">
        <f>$A920*_xlfn.NUMBERVALUE('[1]Rate Sheet'!N$172)</f>
        <v>5348.58</v>
      </c>
      <c r="O920" s="4">
        <f>$A920*_xlfn.NUMBERVALUE('[1]Rate Sheet'!O$172)</f>
        <v>3078.65</v>
      </c>
      <c r="P920" s="4">
        <f>$A920*_xlfn.NUMBERVALUE('[1]Rate Sheet'!P$172)</f>
        <v>3483.01</v>
      </c>
    </row>
    <row r="921" spans="1:16" x14ac:dyDescent="0.3">
      <c r="A921" s="2">
        <v>920</v>
      </c>
      <c r="B921" s="4">
        <f>$A921*_xlfn.NUMBERVALUE('[1]Rate Sheet'!B$172)</f>
        <v>1361.6</v>
      </c>
      <c r="C921" s="4">
        <f>$A921*_xlfn.NUMBERVALUE('[1]Rate Sheet'!C$172)</f>
        <v>1426</v>
      </c>
      <c r="D921" s="4">
        <f>$A921*_xlfn.NUMBERVALUE('[1]Rate Sheet'!D$172)</f>
        <v>1481.2</v>
      </c>
      <c r="E921" s="4">
        <f>$A921*_xlfn.NUMBERVALUE('[1]Rate Sheet'!E$172)</f>
        <v>2493.1999999999998</v>
      </c>
      <c r="F921" s="4">
        <f>$A921*_xlfn.NUMBERVALUE('[1]Rate Sheet'!F$172)</f>
        <v>4986.3999999999996</v>
      </c>
      <c r="G921" s="4">
        <f>$A921*_xlfn.NUMBERVALUE('[1]Rate Sheet'!G$172)</f>
        <v>2548.4</v>
      </c>
      <c r="H921" s="4">
        <f>$A921*_xlfn.NUMBERVALUE('[1]Rate Sheet'!H$172)</f>
        <v>2548.4</v>
      </c>
      <c r="I921" s="4">
        <f>$A921*_xlfn.NUMBERVALUE('[1]Rate Sheet'!I$172)</f>
        <v>2971.6</v>
      </c>
      <c r="J921" s="4">
        <f>$A921*_xlfn.NUMBERVALUE('[1]Rate Sheet'!J$172)</f>
        <v>2281.6</v>
      </c>
      <c r="K921" s="4">
        <f>$A921*_xlfn.NUMBERVALUE('[1]Rate Sheet'!K$172)</f>
        <v>3864</v>
      </c>
      <c r="L921" s="4">
        <f>$A921*_xlfn.NUMBERVALUE('[1]Rate Sheet'!L$172)</f>
        <v>3542</v>
      </c>
      <c r="M921" s="4">
        <f>$A921*_xlfn.NUMBERVALUE('[1]Rate Sheet'!M$172)</f>
        <v>4305.5999999999995</v>
      </c>
      <c r="N921" s="4">
        <f>$A921*_xlfn.NUMBERVALUE('[1]Rate Sheet'!N$172)</f>
        <v>5354.4000000000005</v>
      </c>
      <c r="O921" s="4">
        <f>$A921*_xlfn.NUMBERVALUE('[1]Rate Sheet'!O$172)</f>
        <v>3082</v>
      </c>
      <c r="P921" s="4">
        <f>$A921*_xlfn.NUMBERVALUE('[1]Rate Sheet'!P$172)</f>
        <v>3486.8</v>
      </c>
    </row>
    <row r="922" spans="1:16" x14ac:dyDescent="0.3">
      <c r="A922" s="2">
        <v>921</v>
      </c>
      <c r="B922" s="4">
        <f>$A922*_xlfn.NUMBERVALUE('[1]Rate Sheet'!B$172)</f>
        <v>1363.08</v>
      </c>
      <c r="C922" s="4">
        <f>$A922*_xlfn.NUMBERVALUE('[1]Rate Sheet'!C$172)</f>
        <v>1427.55</v>
      </c>
      <c r="D922" s="4">
        <f>$A922*_xlfn.NUMBERVALUE('[1]Rate Sheet'!D$172)</f>
        <v>1482.8100000000002</v>
      </c>
      <c r="E922" s="4">
        <f>$A922*_xlfn.NUMBERVALUE('[1]Rate Sheet'!E$172)</f>
        <v>2495.91</v>
      </c>
      <c r="F922" s="4">
        <f>$A922*_xlfn.NUMBERVALUE('[1]Rate Sheet'!F$172)</f>
        <v>4991.82</v>
      </c>
      <c r="G922" s="4">
        <f>$A922*_xlfn.NUMBERVALUE('[1]Rate Sheet'!G$172)</f>
        <v>2551.17</v>
      </c>
      <c r="H922" s="4">
        <f>$A922*_xlfn.NUMBERVALUE('[1]Rate Sheet'!H$172)</f>
        <v>2551.17</v>
      </c>
      <c r="I922" s="4">
        <f>$A922*_xlfn.NUMBERVALUE('[1]Rate Sheet'!I$172)</f>
        <v>2974.83</v>
      </c>
      <c r="J922" s="4">
        <f>$A922*_xlfn.NUMBERVALUE('[1]Rate Sheet'!J$172)</f>
        <v>2284.08</v>
      </c>
      <c r="K922" s="4">
        <f>$A922*_xlfn.NUMBERVALUE('[1]Rate Sheet'!K$172)</f>
        <v>3868.2000000000003</v>
      </c>
      <c r="L922" s="4">
        <f>$A922*_xlfn.NUMBERVALUE('[1]Rate Sheet'!L$172)</f>
        <v>3545.85</v>
      </c>
      <c r="M922" s="4">
        <f>$A922*_xlfn.NUMBERVALUE('[1]Rate Sheet'!M$172)</f>
        <v>4310.28</v>
      </c>
      <c r="N922" s="4">
        <f>$A922*_xlfn.NUMBERVALUE('[1]Rate Sheet'!N$172)</f>
        <v>5360.22</v>
      </c>
      <c r="O922" s="4">
        <f>$A922*_xlfn.NUMBERVALUE('[1]Rate Sheet'!O$172)</f>
        <v>3085.35</v>
      </c>
      <c r="P922" s="4">
        <f>$A922*_xlfn.NUMBERVALUE('[1]Rate Sheet'!P$172)</f>
        <v>3490.59</v>
      </c>
    </row>
    <row r="923" spans="1:16" x14ac:dyDescent="0.3">
      <c r="A923" s="2">
        <v>922</v>
      </c>
      <c r="B923" s="4">
        <f>$A923*_xlfn.NUMBERVALUE('[1]Rate Sheet'!B$172)</f>
        <v>1364.56</v>
      </c>
      <c r="C923" s="4">
        <f>$A923*_xlfn.NUMBERVALUE('[1]Rate Sheet'!C$172)</f>
        <v>1429.1000000000001</v>
      </c>
      <c r="D923" s="4">
        <f>$A923*_xlfn.NUMBERVALUE('[1]Rate Sheet'!D$172)</f>
        <v>1484.42</v>
      </c>
      <c r="E923" s="4">
        <f>$A923*_xlfn.NUMBERVALUE('[1]Rate Sheet'!E$172)</f>
        <v>2498.62</v>
      </c>
      <c r="F923" s="4">
        <f>$A923*_xlfn.NUMBERVALUE('[1]Rate Sheet'!F$172)</f>
        <v>4997.24</v>
      </c>
      <c r="G923" s="4">
        <f>$A923*_xlfn.NUMBERVALUE('[1]Rate Sheet'!G$172)</f>
        <v>2553.94</v>
      </c>
      <c r="H923" s="4">
        <f>$A923*_xlfn.NUMBERVALUE('[1]Rate Sheet'!H$172)</f>
        <v>2553.94</v>
      </c>
      <c r="I923" s="4">
        <f>$A923*_xlfn.NUMBERVALUE('[1]Rate Sheet'!I$172)</f>
        <v>2978.06</v>
      </c>
      <c r="J923" s="4">
        <f>$A923*_xlfn.NUMBERVALUE('[1]Rate Sheet'!J$172)</f>
        <v>2286.56</v>
      </c>
      <c r="K923" s="4">
        <f>$A923*_xlfn.NUMBERVALUE('[1]Rate Sheet'!K$172)</f>
        <v>3872.4</v>
      </c>
      <c r="L923" s="4">
        <f>$A923*_xlfn.NUMBERVALUE('[1]Rate Sheet'!L$172)</f>
        <v>3549.7000000000003</v>
      </c>
      <c r="M923" s="4">
        <f>$A923*_xlfn.NUMBERVALUE('[1]Rate Sheet'!M$172)</f>
        <v>4314.96</v>
      </c>
      <c r="N923" s="4">
        <f>$A923*_xlfn.NUMBERVALUE('[1]Rate Sheet'!N$172)</f>
        <v>5366.04</v>
      </c>
      <c r="O923" s="4">
        <f>$A923*_xlfn.NUMBERVALUE('[1]Rate Sheet'!O$172)</f>
        <v>3088.7000000000003</v>
      </c>
      <c r="P923" s="4">
        <f>$A923*_xlfn.NUMBERVALUE('[1]Rate Sheet'!P$172)</f>
        <v>3494.38</v>
      </c>
    </row>
    <row r="924" spans="1:16" x14ac:dyDescent="0.3">
      <c r="A924" s="2">
        <v>923</v>
      </c>
      <c r="B924" s="4">
        <f>$A924*_xlfn.NUMBERVALUE('[1]Rate Sheet'!B$172)</f>
        <v>1366.04</v>
      </c>
      <c r="C924" s="4">
        <f>$A924*_xlfn.NUMBERVALUE('[1]Rate Sheet'!C$172)</f>
        <v>1430.65</v>
      </c>
      <c r="D924" s="4">
        <f>$A924*_xlfn.NUMBERVALUE('[1]Rate Sheet'!D$172)</f>
        <v>1486.0300000000002</v>
      </c>
      <c r="E924" s="4">
        <f>$A924*_xlfn.NUMBERVALUE('[1]Rate Sheet'!E$172)</f>
        <v>2501.33</v>
      </c>
      <c r="F924" s="4">
        <f>$A924*_xlfn.NUMBERVALUE('[1]Rate Sheet'!F$172)</f>
        <v>5002.66</v>
      </c>
      <c r="G924" s="4">
        <f>$A924*_xlfn.NUMBERVALUE('[1]Rate Sheet'!G$172)</f>
        <v>2556.71</v>
      </c>
      <c r="H924" s="4">
        <f>$A924*_xlfn.NUMBERVALUE('[1]Rate Sheet'!H$172)</f>
        <v>2556.71</v>
      </c>
      <c r="I924" s="4">
        <f>$A924*_xlfn.NUMBERVALUE('[1]Rate Sheet'!I$172)</f>
        <v>2981.29</v>
      </c>
      <c r="J924" s="4">
        <f>$A924*_xlfn.NUMBERVALUE('[1]Rate Sheet'!J$172)</f>
        <v>2289.04</v>
      </c>
      <c r="K924" s="4">
        <f>$A924*_xlfn.NUMBERVALUE('[1]Rate Sheet'!K$172)</f>
        <v>3876.6000000000004</v>
      </c>
      <c r="L924" s="4">
        <f>$A924*_xlfn.NUMBERVALUE('[1]Rate Sheet'!L$172)</f>
        <v>3553.55</v>
      </c>
      <c r="M924" s="4">
        <f>$A924*_xlfn.NUMBERVALUE('[1]Rate Sheet'!M$172)</f>
        <v>4319.6399999999994</v>
      </c>
      <c r="N924" s="4">
        <f>$A924*_xlfn.NUMBERVALUE('[1]Rate Sheet'!N$172)</f>
        <v>5371.8600000000006</v>
      </c>
      <c r="O924" s="4">
        <f>$A924*_xlfn.NUMBERVALUE('[1]Rate Sheet'!O$172)</f>
        <v>3092.05</v>
      </c>
      <c r="P924" s="4">
        <f>$A924*_xlfn.NUMBERVALUE('[1]Rate Sheet'!P$172)</f>
        <v>3498.17</v>
      </c>
    </row>
    <row r="925" spans="1:16" x14ac:dyDescent="0.3">
      <c r="A925" s="2">
        <v>924</v>
      </c>
      <c r="B925" s="4">
        <f>$A925*_xlfn.NUMBERVALUE('[1]Rate Sheet'!B$172)</f>
        <v>1367.52</v>
      </c>
      <c r="C925" s="4">
        <f>$A925*_xlfn.NUMBERVALUE('[1]Rate Sheet'!C$172)</f>
        <v>1432.2</v>
      </c>
      <c r="D925" s="4">
        <f>$A925*_xlfn.NUMBERVALUE('[1]Rate Sheet'!D$172)</f>
        <v>1487.64</v>
      </c>
      <c r="E925" s="4">
        <f>$A925*_xlfn.NUMBERVALUE('[1]Rate Sheet'!E$172)</f>
        <v>2504.04</v>
      </c>
      <c r="F925" s="4">
        <f>$A925*_xlfn.NUMBERVALUE('[1]Rate Sheet'!F$172)</f>
        <v>5008.08</v>
      </c>
      <c r="G925" s="4">
        <f>$A925*_xlfn.NUMBERVALUE('[1]Rate Sheet'!G$172)</f>
        <v>2559.48</v>
      </c>
      <c r="H925" s="4">
        <f>$A925*_xlfn.NUMBERVALUE('[1]Rate Sheet'!H$172)</f>
        <v>2559.48</v>
      </c>
      <c r="I925" s="4">
        <f>$A925*_xlfn.NUMBERVALUE('[1]Rate Sheet'!I$172)</f>
        <v>2984.52</v>
      </c>
      <c r="J925" s="4">
        <f>$A925*_xlfn.NUMBERVALUE('[1]Rate Sheet'!J$172)</f>
        <v>2291.52</v>
      </c>
      <c r="K925" s="4">
        <f>$A925*_xlfn.NUMBERVALUE('[1]Rate Sheet'!K$172)</f>
        <v>3880.8</v>
      </c>
      <c r="L925" s="4">
        <f>$A925*_xlfn.NUMBERVALUE('[1]Rate Sheet'!L$172)</f>
        <v>3557.4</v>
      </c>
      <c r="M925" s="4">
        <f>$A925*_xlfn.NUMBERVALUE('[1]Rate Sheet'!M$172)</f>
        <v>4324.32</v>
      </c>
      <c r="N925" s="4">
        <f>$A925*_xlfn.NUMBERVALUE('[1]Rate Sheet'!N$172)</f>
        <v>5377.68</v>
      </c>
      <c r="O925" s="4">
        <f>$A925*_xlfn.NUMBERVALUE('[1]Rate Sheet'!O$172)</f>
        <v>3095.4</v>
      </c>
      <c r="P925" s="4">
        <f>$A925*_xlfn.NUMBERVALUE('[1]Rate Sheet'!P$172)</f>
        <v>3501.96</v>
      </c>
    </row>
    <row r="926" spans="1:16" x14ac:dyDescent="0.3">
      <c r="A926" s="2">
        <v>925</v>
      </c>
      <c r="B926" s="4">
        <f>$A926*_xlfn.NUMBERVALUE('[1]Rate Sheet'!B$172)</f>
        <v>1369</v>
      </c>
      <c r="C926" s="4">
        <f>$A926*_xlfn.NUMBERVALUE('[1]Rate Sheet'!C$172)</f>
        <v>1433.75</v>
      </c>
      <c r="D926" s="4">
        <f>$A926*_xlfn.NUMBERVALUE('[1]Rate Sheet'!D$172)</f>
        <v>1489.25</v>
      </c>
      <c r="E926" s="4">
        <f>$A926*_xlfn.NUMBERVALUE('[1]Rate Sheet'!E$172)</f>
        <v>2506.75</v>
      </c>
      <c r="F926" s="4">
        <f>$A926*_xlfn.NUMBERVALUE('[1]Rate Sheet'!F$172)</f>
        <v>5013.5</v>
      </c>
      <c r="G926" s="4">
        <f>$A926*_xlfn.NUMBERVALUE('[1]Rate Sheet'!G$172)</f>
        <v>2562.25</v>
      </c>
      <c r="H926" s="4">
        <f>$A926*_xlfn.NUMBERVALUE('[1]Rate Sheet'!H$172)</f>
        <v>2562.25</v>
      </c>
      <c r="I926" s="4">
        <f>$A926*_xlfn.NUMBERVALUE('[1]Rate Sheet'!I$172)</f>
        <v>2987.75</v>
      </c>
      <c r="J926" s="4">
        <f>$A926*_xlfn.NUMBERVALUE('[1]Rate Sheet'!J$172)</f>
        <v>2294</v>
      </c>
      <c r="K926" s="4">
        <f>$A926*_xlfn.NUMBERVALUE('[1]Rate Sheet'!K$172)</f>
        <v>3885</v>
      </c>
      <c r="L926" s="4">
        <f>$A926*_xlfn.NUMBERVALUE('[1]Rate Sheet'!L$172)</f>
        <v>3561.25</v>
      </c>
      <c r="M926" s="4">
        <f>$A926*_xlfn.NUMBERVALUE('[1]Rate Sheet'!M$172)</f>
        <v>4329</v>
      </c>
      <c r="N926" s="4">
        <f>$A926*_xlfn.NUMBERVALUE('[1]Rate Sheet'!N$172)</f>
        <v>5383.5</v>
      </c>
      <c r="O926" s="4">
        <f>$A926*_xlfn.NUMBERVALUE('[1]Rate Sheet'!O$172)</f>
        <v>3098.75</v>
      </c>
      <c r="P926" s="4">
        <f>$A926*_xlfn.NUMBERVALUE('[1]Rate Sheet'!P$172)</f>
        <v>3505.75</v>
      </c>
    </row>
    <row r="927" spans="1:16" x14ac:dyDescent="0.3">
      <c r="A927" s="2">
        <v>926</v>
      </c>
      <c r="B927" s="4">
        <f>$A927*_xlfn.NUMBERVALUE('[1]Rate Sheet'!B$172)</f>
        <v>1370.48</v>
      </c>
      <c r="C927" s="4">
        <f>$A927*_xlfn.NUMBERVALUE('[1]Rate Sheet'!C$172)</f>
        <v>1435.3</v>
      </c>
      <c r="D927" s="4">
        <f>$A927*_xlfn.NUMBERVALUE('[1]Rate Sheet'!D$172)</f>
        <v>1490.8600000000001</v>
      </c>
      <c r="E927" s="4">
        <f>$A927*_xlfn.NUMBERVALUE('[1]Rate Sheet'!E$172)</f>
        <v>2509.46</v>
      </c>
      <c r="F927" s="4">
        <f>$A927*_xlfn.NUMBERVALUE('[1]Rate Sheet'!F$172)</f>
        <v>5018.92</v>
      </c>
      <c r="G927" s="4">
        <f>$A927*_xlfn.NUMBERVALUE('[1]Rate Sheet'!G$172)</f>
        <v>2565.02</v>
      </c>
      <c r="H927" s="4">
        <f>$A927*_xlfn.NUMBERVALUE('[1]Rate Sheet'!H$172)</f>
        <v>2565.02</v>
      </c>
      <c r="I927" s="4">
        <f>$A927*_xlfn.NUMBERVALUE('[1]Rate Sheet'!I$172)</f>
        <v>2990.98</v>
      </c>
      <c r="J927" s="4">
        <f>$A927*_xlfn.NUMBERVALUE('[1]Rate Sheet'!J$172)</f>
        <v>2296.48</v>
      </c>
      <c r="K927" s="4">
        <f>$A927*_xlfn.NUMBERVALUE('[1]Rate Sheet'!K$172)</f>
        <v>3889.2000000000003</v>
      </c>
      <c r="L927" s="4">
        <f>$A927*_xlfn.NUMBERVALUE('[1]Rate Sheet'!L$172)</f>
        <v>3565.1</v>
      </c>
      <c r="M927" s="4">
        <f>$A927*_xlfn.NUMBERVALUE('[1]Rate Sheet'!M$172)</f>
        <v>4333.6799999999994</v>
      </c>
      <c r="N927" s="4">
        <f>$A927*_xlfn.NUMBERVALUE('[1]Rate Sheet'!N$172)</f>
        <v>5389.3200000000006</v>
      </c>
      <c r="O927" s="4">
        <f>$A927*_xlfn.NUMBERVALUE('[1]Rate Sheet'!O$172)</f>
        <v>3102.1</v>
      </c>
      <c r="P927" s="4">
        <f>$A927*_xlfn.NUMBERVALUE('[1]Rate Sheet'!P$172)</f>
        <v>3509.54</v>
      </c>
    </row>
    <row r="928" spans="1:16" x14ac:dyDescent="0.3">
      <c r="A928" s="2">
        <v>927</v>
      </c>
      <c r="B928" s="4">
        <f>$A928*_xlfn.NUMBERVALUE('[1]Rate Sheet'!B$172)</f>
        <v>1371.96</v>
      </c>
      <c r="C928" s="4">
        <f>$A928*_xlfn.NUMBERVALUE('[1]Rate Sheet'!C$172)</f>
        <v>1436.8500000000001</v>
      </c>
      <c r="D928" s="4">
        <f>$A928*_xlfn.NUMBERVALUE('[1]Rate Sheet'!D$172)</f>
        <v>1492.47</v>
      </c>
      <c r="E928" s="4">
        <f>$A928*_xlfn.NUMBERVALUE('[1]Rate Sheet'!E$172)</f>
        <v>2512.17</v>
      </c>
      <c r="F928" s="4">
        <f>$A928*_xlfn.NUMBERVALUE('[1]Rate Sheet'!F$172)</f>
        <v>5024.34</v>
      </c>
      <c r="G928" s="4">
        <f>$A928*_xlfn.NUMBERVALUE('[1]Rate Sheet'!G$172)</f>
        <v>2567.79</v>
      </c>
      <c r="H928" s="4">
        <f>$A928*_xlfn.NUMBERVALUE('[1]Rate Sheet'!H$172)</f>
        <v>2567.79</v>
      </c>
      <c r="I928" s="4">
        <f>$A928*_xlfn.NUMBERVALUE('[1]Rate Sheet'!I$172)</f>
        <v>2994.21</v>
      </c>
      <c r="J928" s="4">
        <f>$A928*_xlfn.NUMBERVALUE('[1]Rate Sheet'!J$172)</f>
        <v>2298.96</v>
      </c>
      <c r="K928" s="4">
        <f>$A928*_xlfn.NUMBERVALUE('[1]Rate Sheet'!K$172)</f>
        <v>3893.4</v>
      </c>
      <c r="L928" s="4">
        <f>$A928*_xlfn.NUMBERVALUE('[1]Rate Sheet'!L$172)</f>
        <v>3568.9500000000003</v>
      </c>
      <c r="M928" s="4">
        <f>$A928*_xlfn.NUMBERVALUE('[1]Rate Sheet'!M$172)</f>
        <v>4338.3599999999997</v>
      </c>
      <c r="N928" s="4">
        <f>$A928*_xlfn.NUMBERVALUE('[1]Rate Sheet'!N$172)</f>
        <v>5395.14</v>
      </c>
      <c r="O928" s="4">
        <f>$A928*_xlfn.NUMBERVALUE('[1]Rate Sheet'!O$172)</f>
        <v>3105.4500000000003</v>
      </c>
      <c r="P928" s="4">
        <f>$A928*_xlfn.NUMBERVALUE('[1]Rate Sheet'!P$172)</f>
        <v>3513.33</v>
      </c>
    </row>
    <row r="929" spans="1:16" x14ac:dyDescent="0.3">
      <c r="A929" s="2">
        <v>928</v>
      </c>
      <c r="B929" s="4">
        <f>$A929*_xlfn.NUMBERVALUE('[1]Rate Sheet'!B$172)</f>
        <v>1373.44</v>
      </c>
      <c r="C929" s="4">
        <f>$A929*_xlfn.NUMBERVALUE('[1]Rate Sheet'!C$172)</f>
        <v>1438.4</v>
      </c>
      <c r="D929" s="4">
        <f>$A929*_xlfn.NUMBERVALUE('[1]Rate Sheet'!D$172)</f>
        <v>1494.0800000000002</v>
      </c>
      <c r="E929" s="4">
        <f>$A929*_xlfn.NUMBERVALUE('[1]Rate Sheet'!E$172)</f>
        <v>2514.88</v>
      </c>
      <c r="F929" s="4">
        <f>$A929*_xlfn.NUMBERVALUE('[1]Rate Sheet'!F$172)</f>
        <v>5029.76</v>
      </c>
      <c r="G929" s="4">
        <f>$A929*_xlfn.NUMBERVALUE('[1]Rate Sheet'!G$172)</f>
        <v>2570.56</v>
      </c>
      <c r="H929" s="4">
        <f>$A929*_xlfn.NUMBERVALUE('[1]Rate Sheet'!H$172)</f>
        <v>2570.56</v>
      </c>
      <c r="I929" s="4">
        <f>$A929*_xlfn.NUMBERVALUE('[1]Rate Sheet'!I$172)</f>
        <v>2997.44</v>
      </c>
      <c r="J929" s="4">
        <f>$A929*_xlfn.NUMBERVALUE('[1]Rate Sheet'!J$172)</f>
        <v>2301.44</v>
      </c>
      <c r="K929" s="4">
        <f>$A929*_xlfn.NUMBERVALUE('[1]Rate Sheet'!K$172)</f>
        <v>3897.6000000000004</v>
      </c>
      <c r="L929" s="4">
        <f>$A929*_xlfn.NUMBERVALUE('[1]Rate Sheet'!L$172)</f>
        <v>3572.8</v>
      </c>
      <c r="M929" s="4">
        <f>$A929*_xlfn.NUMBERVALUE('[1]Rate Sheet'!M$172)</f>
        <v>4343.04</v>
      </c>
      <c r="N929" s="4">
        <f>$A929*_xlfn.NUMBERVALUE('[1]Rate Sheet'!N$172)</f>
        <v>5400.96</v>
      </c>
      <c r="O929" s="4">
        <f>$A929*_xlfn.NUMBERVALUE('[1]Rate Sheet'!O$172)</f>
        <v>3108.8</v>
      </c>
      <c r="P929" s="4">
        <f>$A929*_xlfn.NUMBERVALUE('[1]Rate Sheet'!P$172)</f>
        <v>3517.12</v>
      </c>
    </row>
    <row r="930" spans="1:16" x14ac:dyDescent="0.3">
      <c r="A930" s="2">
        <v>929</v>
      </c>
      <c r="B930" s="4">
        <f>$A930*_xlfn.NUMBERVALUE('[1]Rate Sheet'!B$172)</f>
        <v>1374.92</v>
      </c>
      <c r="C930" s="4">
        <f>$A930*_xlfn.NUMBERVALUE('[1]Rate Sheet'!C$172)</f>
        <v>1439.95</v>
      </c>
      <c r="D930" s="4">
        <f>$A930*_xlfn.NUMBERVALUE('[1]Rate Sheet'!D$172)</f>
        <v>1495.69</v>
      </c>
      <c r="E930" s="4">
        <f>$A930*_xlfn.NUMBERVALUE('[1]Rate Sheet'!E$172)</f>
        <v>2517.59</v>
      </c>
      <c r="F930" s="4">
        <f>$A930*_xlfn.NUMBERVALUE('[1]Rate Sheet'!F$172)</f>
        <v>5035.18</v>
      </c>
      <c r="G930" s="4">
        <f>$A930*_xlfn.NUMBERVALUE('[1]Rate Sheet'!G$172)</f>
        <v>2573.33</v>
      </c>
      <c r="H930" s="4">
        <f>$A930*_xlfn.NUMBERVALUE('[1]Rate Sheet'!H$172)</f>
        <v>2573.33</v>
      </c>
      <c r="I930" s="4">
        <f>$A930*_xlfn.NUMBERVALUE('[1]Rate Sheet'!I$172)</f>
        <v>3000.67</v>
      </c>
      <c r="J930" s="4">
        <f>$A930*_xlfn.NUMBERVALUE('[1]Rate Sheet'!J$172)</f>
        <v>2303.92</v>
      </c>
      <c r="K930" s="4">
        <f>$A930*_xlfn.NUMBERVALUE('[1]Rate Sheet'!K$172)</f>
        <v>3901.8</v>
      </c>
      <c r="L930" s="4">
        <f>$A930*_xlfn.NUMBERVALUE('[1]Rate Sheet'!L$172)</f>
        <v>3576.65</v>
      </c>
      <c r="M930" s="4">
        <f>$A930*_xlfn.NUMBERVALUE('[1]Rate Sheet'!M$172)</f>
        <v>4347.7199999999993</v>
      </c>
      <c r="N930" s="4">
        <f>$A930*_xlfn.NUMBERVALUE('[1]Rate Sheet'!N$172)</f>
        <v>5406.7800000000007</v>
      </c>
      <c r="O930" s="4">
        <f>$A930*_xlfn.NUMBERVALUE('[1]Rate Sheet'!O$172)</f>
        <v>3112.15</v>
      </c>
      <c r="P930" s="4">
        <f>$A930*_xlfn.NUMBERVALUE('[1]Rate Sheet'!P$172)</f>
        <v>3520.91</v>
      </c>
    </row>
    <row r="931" spans="1:16" x14ac:dyDescent="0.3">
      <c r="A931" s="2">
        <v>930</v>
      </c>
      <c r="B931" s="4">
        <f>$A931*_xlfn.NUMBERVALUE('[1]Rate Sheet'!B$172)</f>
        <v>1376.4</v>
      </c>
      <c r="C931" s="4">
        <f>$A931*_xlfn.NUMBERVALUE('[1]Rate Sheet'!C$172)</f>
        <v>1441.5</v>
      </c>
      <c r="D931" s="4">
        <f>$A931*_xlfn.NUMBERVALUE('[1]Rate Sheet'!D$172)</f>
        <v>1497.3000000000002</v>
      </c>
      <c r="E931" s="4">
        <f>$A931*_xlfn.NUMBERVALUE('[1]Rate Sheet'!E$172)</f>
        <v>2520.3000000000002</v>
      </c>
      <c r="F931" s="4">
        <f>$A931*_xlfn.NUMBERVALUE('[1]Rate Sheet'!F$172)</f>
        <v>5040.6000000000004</v>
      </c>
      <c r="G931" s="4">
        <f>$A931*_xlfn.NUMBERVALUE('[1]Rate Sheet'!G$172)</f>
        <v>2576.1</v>
      </c>
      <c r="H931" s="4">
        <f>$A931*_xlfn.NUMBERVALUE('[1]Rate Sheet'!H$172)</f>
        <v>2576.1</v>
      </c>
      <c r="I931" s="4">
        <f>$A931*_xlfn.NUMBERVALUE('[1]Rate Sheet'!I$172)</f>
        <v>3003.9</v>
      </c>
      <c r="J931" s="4">
        <f>$A931*_xlfn.NUMBERVALUE('[1]Rate Sheet'!J$172)</f>
        <v>2306.4</v>
      </c>
      <c r="K931" s="4">
        <f>$A931*_xlfn.NUMBERVALUE('[1]Rate Sheet'!K$172)</f>
        <v>3906</v>
      </c>
      <c r="L931" s="4">
        <f>$A931*_xlfn.NUMBERVALUE('[1]Rate Sheet'!L$172)</f>
        <v>3580.5</v>
      </c>
      <c r="M931" s="4">
        <f>$A931*_xlfn.NUMBERVALUE('[1]Rate Sheet'!M$172)</f>
        <v>4352.3999999999996</v>
      </c>
      <c r="N931" s="4">
        <f>$A931*_xlfn.NUMBERVALUE('[1]Rate Sheet'!N$172)</f>
        <v>5412.6</v>
      </c>
      <c r="O931" s="4">
        <f>$A931*_xlfn.NUMBERVALUE('[1]Rate Sheet'!O$172)</f>
        <v>3115.5</v>
      </c>
      <c r="P931" s="4">
        <f>$A931*_xlfn.NUMBERVALUE('[1]Rate Sheet'!P$172)</f>
        <v>3524.7</v>
      </c>
    </row>
    <row r="932" spans="1:16" x14ac:dyDescent="0.3">
      <c r="A932" s="2">
        <v>931</v>
      </c>
      <c r="B932" s="4">
        <f>$A932*_xlfn.NUMBERVALUE('[1]Rate Sheet'!B$172)</f>
        <v>1377.8799999999999</v>
      </c>
      <c r="C932" s="4">
        <f>$A932*_xlfn.NUMBERVALUE('[1]Rate Sheet'!C$172)</f>
        <v>1443.05</v>
      </c>
      <c r="D932" s="4">
        <f>$A932*_xlfn.NUMBERVALUE('[1]Rate Sheet'!D$172)</f>
        <v>1498.91</v>
      </c>
      <c r="E932" s="4">
        <f>$A932*_xlfn.NUMBERVALUE('[1]Rate Sheet'!E$172)</f>
        <v>2523.0099999999998</v>
      </c>
      <c r="F932" s="4">
        <f>$A932*_xlfn.NUMBERVALUE('[1]Rate Sheet'!F$172)</f>
        <v>5046.0199999999995</v>
      </c>
      <c r="G932" s="4">
        <f>$A932*_xlfn.NUMBERVALUE('[1]Rate Sheet'!G$172)</f>
        <v>2578.87</v>
      </c>
      <c r="H932" s="4">
        <f>$A932*_xlfn.NUMBERVALUE('[1]Rate Sheet'!H$172)</f>
        <v>2578.87</v>
      </c>
      <c r="I932" s="4">
        <f>$A932*_xlfn.NUMBERVALUE('[1]Rate Sheet'!I$172)</f>
        <v>3007.13</v>
      </c>
      <c r="J932" s="4">
        <f>$A932*_xlfn.NUMBERVALUE('[1]Rate Sheet'!J$172)</f>
        <v>2308.88</v>
      </c>
      <c r="K932" s="4">
        <f>$A932*_xlfn.NUMBERVALUE('[1]Rate Sheet'!K$172)</f>
        <v>3910.2000000000003</v>
      </c>
      <c r="L932" s="4">
        <f>$A932*_xlfn.NUMBERVALUE('[1]Rate Sheet'!L$172)</f>
        <v>3584.35</v>
      </c>
      <c r="M932" s="4">
        <f>$A932*_xlfn.NUMBERVALUE('[1]Rate Sheet'!M$172)</f>
        <v>4357.08</v>
      </c>
      <c r="N932" s="4">
        <f>$A932*_xlfn.NUMBERVALUE('[1]Rate Sheet'!N$172)</f>
        <v>5418.42</v>
      </c>
      <c r="O932" s="4">
        <f>$A932*_xlfn.NUMBERVALUE('[1]Rate Sheet'!O$172)</f>
        <v>3118.85</v>
      </c>
      <c r="P932" s="4">
        <f>$A932*_xlfn.NUMBERVALUE('[1]Rate Sheet'!P$172)</f>
        <v>3528.4900000000002</v>
      </c>
    </row>
    <row r="933" spans="1:16" x14ac:dyDescent="0.3">
      <c r="A933" s="2">
        <v>932</v>
      </c>
      <c r="B933" s="4">
        <f>$A933*_xlfn.NUMBERVALUE('[1]Rate Sheet'!B$172)</f>
        <v>1379.36</v>
      </c>
      <c r="C933" s="4">
        <f>$A933*_xlfn.NUMBERVALUE('[1]Rate Sheet'!C$172)</f>
        <v>1444.6000000000001</v>
      </c>
      <c r="D933" s="4">
        <f>$A933*_xlfn.NUMBERVALUE('[1]Rate Sheet'!D$172)</f>
        <v>1500.52</v>
      </c>
      <c r="E933" s="4">
        <f>$A933*_xlfn.NUMBERVALUE('[1]Rate Sheet'!E$172)</f>
        <v>2525.7199999999998</v>
      </c>
      <c r="F933" s="4">
        <f>$A933*_xlfn.NUMBERVALUE('[1]Rate Sheet'!F$172)</f>
        <v>5051.4399999999996</v>
      </c>
      <c r="G933" s="4">
        <f>$A933*_xlfn.NUMBERVALUE('[1]Rate Sheet'!G$172)</f>
        <v>2581.64</v>
      </c>
      <c r="H933" s="4">
        <f>$A933*_xlfn.NUMBERVALUE('[1]Rate Sheet'!H$172)</f>
        <v>2581.64</v>
      </c>
      <c r="I933" s="4">
        <f>$A933*_xlfn.NUMBERVALUE('[1]Rate Sheet'!I$172)</f>
        <v>3010.36</v>
      </c>
      <c r="J933" s="4">
        <f>$A933*_xlfn.NUMBERVALUE('[1]Rate Sheet'!J$172)</f>
        <v>2311.36</v>
      </c>
      <c r="K933" s="4">
        <f>$A933*_xlfn.NUMBERVALUE('[1]Rate Sheet'!K$172)</f>
        <v>3914.4</v>
      </c>
      <c r="L933" s="4">
        <f>$A933*_xlfn.NUMBERVALUE('[1]Rate Sheet'!L$172)</f>
        <v>3588.2000000000003</v>
      </c>
      <c r="M933" s="4">
        <f>$A933*_xlfn.NUMBERVALUE('[1]Rate Sheet'!M$172)</f>
        <v>4361.7599999999993</v>
      </c>
      <c r="N933" s="4">
        <f>$A933*_xlfn.NUMBERVALUE('[1]Rate Sheet'!N$172)</f>
        <v>5424.2400000000007</v>
      </c>
      <c r="O933" s="4">
        <f>$A933*_xlfn.NUMBERVALUE('[1]Rate Sheet'!O$172)</f>
        <v>3122.2000000000003</v>
      </c>
      <c r="P933" s="4">
        <f>$A933*_xlfn.NUMBERVALUE('[1]Rate Sheet'!P$172)</f>
        <v>3532.28</v>
      </c>
    </row>
    <row r="934" spans="1:16" x14ac:dyDescent="0.3">
      <c r="A934" s="2">
        <v>933</v>
      </c>
      <c r="B934" s="4">
        <f>$A934*_xlfn.NUMBERVALUE('[1]Rate Sheet'!B$172)</f>
        <v>1380.84</v>
      </c>
      <c r="C934" s="4">
        <f>$A934*_xlfn.NUMBERVALUE('[1]Rate Sheet'!C$172)</f>
        <v>1446.15</v>
      </c>
      <c r="D934" s="4">
        <f>$A934*_xlfn.NUMBERVALUE('[1]Rate Sheet'!D$172)</f>
        <v>1502.13</v>
      </c>
      <c r="E934" s="4">
        <f>$A934*_xlfn.NUMBERVALUE('[1]Rate Sheet'!E$172)</f>
        <v>2528.4299999999998</v>
      </c>
      <c r="F934" s="4">
        <f>$A934*_xlfn.NUMBERVALUE('[1]Rate Sheet'!F$172)</f>
        <v>5056.8599999999997</v>
      </c>
      <c r="G934" s="4">
        <f>$A934*_xlfn.NUMBERVALUE('[1]Rate Sheet'!G$172)</f>
        <v>2584.41</v>
      </c>
      <c r="H934" s="4">
        <f>$A934*_xlfn.NUMBERVALUE('[1]Rate Sheet'!H$172)</f>
        <v>2584.41</v>
      </c>
      <c r="I934" s="4">
        <f>$A934*_xlfn.NUMBERVALUE('[1]Rate Sheet'!I$172)</f>
        <v>3013.59</v>
      </c>
      <c r="J934" s="4">
        <f>$A934*_xlfn.NUMBERVALUE('[1]Rate Sheet'!J$172)</f>
        <v>2313.84</v>
      </c>
      <c r="K934" s="4">
        <f>$A934*_xlfn.NUMBERVALUE('[1]Rate Sheet'!K$172)</f>
        <v>3918.6000000000004</v>
      </c>
      <c r="L934" s="4">
        <f>$A934*_xlfn.NUMBERVALUE('[1]Rate Sheet'!L$172)</f>
        <v>3592.05</v>
      </c>
      <c r="M934" s="4">
        <f>$A934*_xlfn.NUMBERVALUE('[1]Rate Sheet'!M$172)</f>
        <v>4366.4399999999996</v>
      </c>
      <c r="N934" s="4">
        <f>$A934*_xlfn.NUMBERVALUE('[1]Rate Sheet'!N$172)</f>
        <v>5430.06</v>
      </c>
      <c r="O934" s="4">
        <f>$A934*_xlfn.NUMBERVALUE('[1]Rate Sheet'!O$172)</f>
        <v>3125.55</v>
      </c>
      <c r="P934" s="4">
        <f>$A934*_xlfn.NUMBERVALUE('[1]Rate Sheet'!P$172)</f>
        <v>3536.07</v>
      </c>
    </row>
    <row r="935" spans="1:16" x14ac:dyDescent="0.3">
      <c r="A935" s="2">
        <v>934</v>
      </c>
      <c r="B935" s="4">
        <f>$A935*_xlfn.NUMBERVALUE('[1]Rate Sheet'!B$172)</f>
        <v>1382.32</v>
      </c>
      <c r="C935" s="4">
        <f>$A935*_xlfn.NUMBERVALUE('[1]Rate Sheet'!C$172)</f>
        <v>1447.7</v>
      </c>
      <c r="D935" s="4">
        <f>$A935*_xlfn.NUMBERVALUE('[1]Rate Sheet'!D$172)</f>
        <v>1503.74</v>
      </c>
      <c r="E935" s="4">
        <f>$A935*_xlfn.NUMBERVALUE('[1]Rate Sheet'!E$172)</f>
        <v>2531.14</v>
      </c>
      <c r="F935" s="4">
        <f>$A935*_xlfn.NUMBERVALUE('[1]Rate Sheet'!F$172)</f>
        <v>5062.28</v>
      </c>
      <c r="G935" s="4">
        <f>$A935*_xlfn.NUMBERVALUE('[1]Rate Sheet'!G$172)</f>
        <v>2587.1799999999998</v>
      </c>
      <c r="H935" s="4">
        <f>$A935*_xlfn.NUMBERVALUE('[1]Rate Sheet'!H$172)</f>
        <v>2587.1799999999998</v>
      </c>
      <c r="I935" s="4">
        <f>$A935*_xlfn.NUMBERVALUE('[1]Rate Sheet'!I$172)</f>
        <v>3016.82</v>
      </c>
      <c r="J935" s="4">
        <f>$A935*_xlfn.NUMBERVALUE('[1]Rate Sheet'!J$172)</f>
        <v>2316.3200000000002</v>
      </c>
      <c r="K935" s="4">
        <f>$A935*_xlfn.NUMBERVALUE('[1]Rate Sheet'!K$172)</f>
        <v>3922.8</v>
      </c>
      <c r="L935" s="4">
        <f>$A935*_xlfn.NUMBERVALUE('[1]Rate Sheet'!L$172)</f>
        <v>3595.9</v>
      </c>
      <c r="M935" s="4">
        <f>$A935*_xlfn.NUMBERVALUE('[1]Rate Sheet'!M$172)</f>
        <v>4371.12</v>
      </c>
      <c r="N935" s="4">
        <f>$A935*_xlfn.NUMBERVALUE('[1]Rate Sheet'!N$172)</f>
        <v>5435.88</v>
      </c>
      <c r="O935" s="4">
        <f>$A935*_xlfn.NUMBERVALUE('[1]Rate Sheet'!O$172)</f>
        <v>3128.9</v>
      </c>
      <c r="P935" s="4">
        <f>$A935*_xlfn.NUMBERVALUE('[1]Rate Sheet'!P$172)</f>
        <v>3539.86</v>
      </c>
    </row>
    <row r="936" spans="1:16" x14ac:dyDescent="0.3">
      <c r="A936" s="2">
        <v>935</v>
      </c>
      <c r="B936" s="4">
        <f>$A936*_xlfn.NUMBERVALUE('[1]Rate Sheet'!B$172)</f>
        <v>1383.8</v>
      </c>
      <c r="C936" s="4">
        <f>$A936*_xlfn.NUMBERVALUE('[1]Rate Sheet'!C$172)</f>
        <v>1449.25</v>
      </c>
      <c r="D936" s="4">
        <f>$A936*_xlfn.NUMBERVALUE('[1]Rate Sheet'!D$172)</f>
        <v>1505.3500000000001</v>
      </c>
      <c r="E936" s="4">
        <f>$A936*_xlfn.NUMBERVALUE('[1]Rate Sheet'!E$172)</f>
        <v>2533.85</v>
      </c>
      <c r="F936" s="4">
        <f>$A936*_xlfn.NUMBERVALUE('[1]Rate Sheet'!F$172)</f>
        <v>5067.7</v>
      </c>
      <c r="G936" s="4">
        <f>$A936*_xlfn.NUMBERVALUE('[1]Rate Sheet'!G$172)</f>
        <v>2589.9499999999998</v>
      </c>
      <c r="H936" s="4">
        <f>$A936*_xlfn.NUMBERVALUE('[1]Rate Sheet'!H$172)</f>
        <v>2589.9499999999998</v>
      </c>
      <c r="I936" s="4">
        <f>$A936*_xlfn.NUMBERVALUE('[1]Rate Sheet'!I$172)</f>
        <v>3020.05</v>
      </c>
      <c r="J936" s="4">
        <f>$A936*_xlfn.NUMBERVALUE('[1]Rate Sheet'!J$172)</f>
        <v>2318.8000000000002</v>
      </c>
      <c r="K936" s="4">
        <f>$A936*_xlfn.NUMBERVALUE('[1]Rate Sheet'!K$172)</f>
        <v>3927</v>
      </c>
      <c r="L936" s="4">
        <f>$A936*_xlfn.NUMBERVALUE('[1]Rate Sheet'!L$172)</f>
        <v>3599.75</v>
      </c>
      <c r="M936" s="4">
        <f>$A936*_xlfn.NUMBERVALUE('[1]Rate Sheet'!M$172)</f>
        <v>4375.8</v>
      </c>
      <c r="N936" s="4">
        <f>$A936*_xlfn.NUMBERVALUE('[1]Rate Sheet'!N$172)</f>
        <v>5441.7</v>
      </c>
      <c r="O936" s="4">
        <f>$A936*_xlfn.NUMBERVALUE('[1]Rate Sheet'!O$172)</f>
        <v>3132.25</v>
      </c>
      <c r="P936" s="4">
        <f>$A936*_xlfn.NUMBERVALUE('[1]Rate Sheet'!P$172)</f>
        <v>3543.65</v>
      </c>
    </row>
    <row r="937" spans="1:16" x14ac:dyDescent="0.3">
      <c r="A937" s="2">
        <v>936</v>
      </c>
      <c r="B937" s="4">
        <f>$A937*_xlfn.NUMBERVALUE('[1]Rate Sheet'!B$172)</f>
        <v>1385.28</v>
      </c>
      <c r="C937" s="4">
        <f>$A937*_xlfn.NUMBERVALUE('[1]Rate Sheet'!C$172)</f>
        <v>1450.8</v>
      </c>
      <c r="D937" s="4">
        <f>$A937*_xlfn.NUMBERVALUE('[1]Rate Sheet'!D$172)</f>
        <v>1506.96</v>
      </c>
      <c r="E937" s="4">
        <f>$A937*_xlfn.NUMBERVALUE('[1]Rate Sheet'!E$172)</f>
        <v>2536.56</v>
      </c>
      <c r="F937" s="4">
        <f>$A937*_xlfn.NUMBERVALUE('[1]Rate Sheet'!F$172)</f>
        <v>5073.12</v>
      </c>
      <c r="G937" s="4">
        <f>$A937*_xlfn.NUMBERVALUE('[1]Rate Sheet'!G$172)</f>
        <v>2592.7199999999998</v>
      </c>
      <c r="H937" s="4">
        <f>$A937*_xlfn.NUMBERVALUE('[1]Rate Sheet'!H$172)</f>
        <v>2592.7199999999998</v>
      </c>
      <c r="I937" s="4">
        <f>$A937*_xlfn.NUMBERVALUE('[1]Rate Sheet'!I$172)</f>
        <v>3023.28</v>
      </c>
      <c r="J937" s="4">
        <f>$A937*_xlfn.NUMBERVALUE('[1]Rate Sheet'!J$172)</f>
        <v>2321.2800000000002</v>
      </c>
      <c r="K937" s="4">
        <f>$A937*_xlfn.NUMBERVALUE('[1]Rate Sheet'!K$172)</f>
        <v>3931.2000000000003</v>
      </c>
      <c r="L937" s="4">
        <f>$A937*_xlfn.NUMBERVALUE('[1]Rate Sheet'!L$172)</f>
        <v>3603.6</v>
      </c>
      <c r="M937" s="4">
        <f>$A937*_xlfn.NUMBERVALUE('[1]Rate Sheet'!M$172)</f>
        <v>4380.4799999999996</v>
      </c>
      <c r="N937" s="4">
        <f>$A937*_xlfn.NUMBERVALUE('[1]Rate Sheet'!N$172)</f>
        <v>5447.52</v>
      </c>
      <c r="O937" s="4">
        <f>$A937*_xlfn.NUMBERVALUE('[1]Rate Sheet'!O$172)</f>
        <v>3135.6</v>
      </c>
      <c r="P937" s="4">
        <f>$A937*_xlfn.NUMBERVALUE('[1]Rate Sheet'!P$172)</f>
        <v>3547.44</v>
      </c>
    </row>
    <row r="938" spans="1:16" x14ac:dyDescent="0.3">
      <c r="A938" s="2">
        <v>937</v>
      </c>
      <c r="B938" s="4">
        <f>$A938*_xlfn.NUMBERVALUE('[1]Rate Sheet'!B$172)</f>
        <v>1386.76</v>
      </c>
      <c r="C938" s="4">
        <f>$A938*_xlfn.NUMBERVALUE('[1]Rate Sheet'!C$172)</f>
        <v>1452.3500000000001</v>
      </c>
      <c r="D938" s="4">
        <f>$A938*_xlfn.NUMBERVALUE('[1]Rate Sheet'!D$172)</f>
        <v>1508.5700000000002</v>
      </c>
      <c r="E938" s="4">
        <f>$A938*_xlfn.NUMBERVALUE('[1]Rate Sheet'!E$172)</f>
        <v>2539.27</v>
      </c>
      <c r="F938" s="4">
        <f>$A938*_xlfn.NUMBERVALUE('[1]Rate Sheet'!F$172)</f>
        <v>5078.54</v>
      </c>
      <c r="G938" s="4">
        <f>$A938*_xlfn.NUMBERVALUE('[1]Rate Sheet'!G$172)</f>
        <v>2595.4900000000002</v>
      </c>
      <c r="H938" s="4">
        <f>$A938*_xlfn.NUMBERVALUE('[1]Rate Sheet'!H$172)</f>
        <v>2595.4900000000002</v>
      </c>
      <c r="I938" s="4">
        <f>$A938*_xlfn.NUMBERVALUE('[1]Rate Sheet'!I$172)</f>
        <v>3026.5099999999998</v>
      </c>
      <c r="J938" s="4">
        <f>$A938*_xlfn.NUMBERVALUE('[1]Rate Sheet'!J$172)</f>
        <v>2323.7599999999998</v>
      </c>
      <c r="K938" s="4">
        <f>$A938*_xlfn.NUMBERVALUE('[1]Rate Sheet'!K$172)</f>
        <v>3935.4</v>
      </c>
      <c r="L938" s="4">
        <f>$A938*_xlfn.NUMBERVALUE('[1]Rate Sheet'!L$172)</f>
        <v>3607.4500000000003</v>
      </c>
      <c r="M938" s="4">
        <f>$A938*_xlfn.NUMBERVALUE('[1]Rate Sheet'!M$172)</f>
        <v>4385.16</v>
      </c>
      <c r="N938" s="4">
        <f>$A938*_xlfn.NUMBERVALUE('[1]Rate Sheet'!N$172)</f>
        <v>5453.34</v>
      </c>
      <c r="O938" s="4">
        <f>$A938*_xlfn.NUMBERVALUE('[1]Rate Sheet'!O$172)</f>
        <v>3138.9500000000003</v>
      </c>
      <c r="P938" s="4">
        <f>$A938*_xlfn.NUMBERVALUE('[1]Rate Sheet'!P$172)</f>
        <v>3551.23</v>
      </c>
    </row>
    <row r="939" spans="1:16" x14ac:dyDescent="0.3">
      <c r="A939" s="2">
        <v>938</v>
      </c>
      <c r="B939" s="4">
        <f>$A939*_xlfn.NUMBERVALUE('[1]Rate Sheet'!B$172)</f>
        <v>1388.24</v>
      </c>
      <c r="C939" s="4">
        <f>$A939*_xlfn.NUMBERVALUE('[1]Rate Sheet'!C$172)</f>
        <v>1453.9</v>
      </c>
      <c r="D939" s="4">
        <f>$A939*_xlfn.NUMBERVALUE('[1]Rate Sheet'!D$172)</f>
        <v>1510.18</v>
      </c>
      <c r="E939" s="4">
        <f>$A939*_xlfn.NUMBERVALUE('[1]Rate Sheet'!E$172)</f>
        <v>2541.98</v>
      </c>
      <c r="F939" s="4">
        <f>$A939*_xlfn.NUMBERVALUE('[1]Rate Sheet'!F$172)</f>
        <v>5083.96</v>
      </c>
      <c r="G939" s="4">
        <f>$A939*_xlfn.NUMBERVALUE('[1]Rate Sheet'!G$172)</f>
        <v>2598.2600000000002</v>
      </c>
      <c r="H939" s="4">
        <f>$A939*_xlfn.NUMBERVALUE('[1]Rate Sheet'!H$172)</f>
        <v>2598.2600000000002</v>
      </c>
      <c r="I939" s="4">
        <f>$A939*_xlfn.NUMBERVALUE('[1]Rate Sheet'!I$172)</f>
        <v>3029.74</v>
      </c>
      <c r="J939" s="4">
        <f>$A939*_xlfn.NUMBERVALUE('[1]Rate Sheet'!J$172)</f>
        <v>2326.2399999999998</v>
      </c>
      <c r="K939" s="4">
        <f>$A939*_xlfn.NUMBERVALUE('[1]Rate Sheet'!K$172)</f>
        <v>3939.6000000000004</v>
      </c>
      <c r="L939" s="4">
        <f>$A939*_xlfn.NUMBERVALUE('[1]Rate Sheet'!L$172)</f>
        <v>3611.3</v>
      </c>
      <c r="M939" s="4">
        <f>$A939*_xlfn.NUMBERVALUE('[1]Rate Sheet'!M$172)</f>
        <v>4389.84</v>
      </c>
      <c r="N939" s="4">
        <f>$A939*_xlfn.NUMBERVALUE('[1]Rate Sheet'!N$172)</f>
        <v>5459.16</v>
      </c>
      <c r="O939" s="4">
        <f>$A939*_xlfn.NUMBERVALUE('[1]Rate Sheet'!O$172)</f>
        <v>3142.3</v>
      </c>
      <c r="P939" s="4">
        <f>$A939*_xlfn.NUMBERVALUE('[1]Rate Sheet'!P$172)</f>
        <v>3555.02</v>
      </c>
    </row>
    <row r="940" spans="1:16" x14ac:dyDescent="0.3">
      <c r="A940" s="2">
        <v>939</v>
      </c>
      <c r="B940" s="4">
        <f>$A940*_xlfn.NUMBERVALUE('[1]Rate Sheet'!B$172)</f>
        <v>1389.72</v>
      </c>
      <c r="C940" s="4">
        <f>$A940*_xlfn.NUMBERVALUE('[1]Rate Sheet'!C$172)</f>
        <v>1455.45</v>
      </c>
      <c r="D940" s="4">
        <f>$A940*_xlfn.NUMBERVALUE('[1]Rate Sheet'!D$172)</f>
        <v>1511.7900000000002</v>
      </c>
      <c r="E940" s="4">
        <f>$A940*_xlfn.NUMBERVALUE('[1]Rate Sheet'!E$172)</f>
        <v>2544.69</v>
      </c>
      <c r="F940" s="4">
        <f>$A940*_xlfn.NUMBERVALUE('[1]Rate Sheet'!F$172)</f>
        <v>5089.38</v>
      </c>
      <c r="G940" s="4">
        <f>$A940*_xlfn.NUMBERVALUE('[1]Rate Sheet'!G$172)</f>
        <v>2601.0300000000002</v>
      </c>
      <c r="H940" s="4">
        <f>$A940*_xlfn.NUMBERVALUE('[1]Rate Sheet'!H$172)</f>
        <v>2601.0300000000002</v>
      </c>
      <c r="I940" s="4">
        <f>$A940*_xlfn.NUMBERVALUE('[1]Rate Sheet'!I$172)</f>
        <v>3032.97</v>
      </c>
      <c r="J940" s="4">
        <f>$A940*_xlfn.NUMBERVALUE('[1]Rate Sheet'!J$172)</f>
        <v>2328.7199999999998</v>
      </c>
      <c r="K940" s="4">
        <f>$A940*_xlfn.NUMBERVALUE('[1]Rate Sheet'!K$172)</f>
        <v>3943.8</v>
      </c>
      <c r="L940" s="4">
        <f>$A940*_xlfn.NUMBERVALUE('[1]Rate Sheet'!L$172)</f>
        <v>3615.15</v>
      </c>
      <c r="M940" s="4">
        <f>$A940*_xlfn.NUMBERVALUE('[1]Rate Sheet'!M$172)</f>
        <v>4394.5199999999995</v>
      </c>
      <c r="N940" s="4">
        <f>$A940*_xlfn.NUMBERVALUE('[1]Rate Sheet'!N$172)</f>
        <v>5464.9800000000005</v>
      </c>
      <c r="O940" s="4">
        <f>$A940*_xlfn.NUMBERVALUE('[1]Rate Sheet'!O$172)</f>
        <v>3145.65</v>
      </c>
      <c r="P940" s="4">
        <f>$A940*_xlfn.NUMBERVALUE('[1]Rate Sheet'!P$172)</f>
        <v>3558.81</v>
      </c>
    </row>
    <row r="941" spans="1:16" x14ac:dyDescent="0.3">
      <c r="A941" s="2">
        <v>940</v>
      </c>
      <c r="B941" s="4">
        <f>$A941*_xlfn.NUMBERVALUE('[1]Rate Sheet'!B$172)</f>
        <v>1391.2</v>
      </c>
      <c r="C941" s="4">
        <f>$A941*_xlfn.NUMBERVALUE('[1]Rate Sheet'!C$172)</f>
        <v>1457</v>
      </c>
      <c r="D941" s="4">
        <f>$A941*_xlfn.NUMBERVALUE('[1]Rate Sheet'!D$172)</f>
        <v>1513.4</v>
      </c>
      <c r="E941" s="4">
        <f>$A941*_xlfn.NUMBERVALUE('[1]Rate Sheet'!E$172)</f>
        <v>2547.4</v>
      </c>
      <c r="F941" s="4">
        <f>$A941*_xlfn.NUMBERVALUE('[1]Rate Sheet'!F$172)</f>
        <v>5094.8</v>
      </c>
      <c r="G941" s="4">
        <f>$A941*_xlfn.NUMBERVALUE('[1]Rate Sheet'!G$172)</f>
        <v>2603.8000000000002</v>
      </c>
      <c r="H941" s="4">
        <f>$A941*_xlfn.NUMBERVALUE('[1]Rate Sheet'!H$172)</f>
        <v>2603.8000000000002</v>
      </c>
      <c r="I941" s="4">
        <f>$A941*_xlfn.NUMBERVALUE('[1]Rate Sheet'!I$172)</f>
        <v>3036.2</v>
      </c>
      <c r="J941" s="4">
        <f>$A941*_xlfn.NUMBERVALUE('[1]Rate Sheet'!J$172)</f>
        <v>2331.1999999999998</v>
      </c>
      <c r="K941" s="4">
        <f>$A941*_xlfn.NUMBERVALUE('[1]Rate Sheet'!K$172)</f>
        <v>3948</v>
      </c>
      <c r="L941" s="4">
        <f>$A941*_xlfn.NUMBERVALUE('[1]Rate Sheet'!L$172)</f>
        <v>3619</v>
      </c>
      <c r="M941" s="4">
        <f>$A941*_xlfn.NUMBERVALUE('[1]Rate Sheet'!M$172)</f>
        <v>4399.2</v>
      </c>
      <c r="N941" s="4">
        <f>$A941*_xlfn.NUMBERVALUE('[1]Rate Sheet'!N$172)</f>
        <v>5470.8</v>
      </c>
      <c r="O941" s="4">
        <f>$A941*_xlfn.NUMBERVALUE('[1]Rate Sheet'!O$172)</f>
        <v>3149</v>
      </c>
      <c r="P941" s="4">
        <f>$A941*_xlfn.NUMBERVALUE('[1]Rate Sheet'!P$172)</f>
        <v>3562.6</v>
      </c>
    </row>
    <row r="942" spans="1:16" x14ac:dyDescent="0.3">
      <c r="A942" s="2">
        <v>941</v>
      </c>
      <c r="B942" s="4">
        <f>$A942*_xlfn.NUMBERVALUE('[1]Rate Sheet'!B$172)</f>
        <v>1392.68</v>
      </c>
      <c r="C942" s="4">
        <f>$A942*_xlfn.NUMBERVALUE('[1]Rate Sheet'!C$172)</f>
        <v>1458.55</v>
      </c>
      <c r="D942" s="4">
        <f>$A942*_xlfn.NUMBERVALUE('[1]Rate Sheet'!D$172)</f>
        <v>1515.01</v>
      </c>
      <c r="E942" s="4">
        <f>$A942*_xlfn.NUMBERVALUE('[1]Rate Sheet'!E$172)</f>
        <v>2550.11</v>
      </c>
      <c r="F942" s="4">
        <f>$A942*_xlfn.NUMBERVALUE('[1]Rate Sheet'!F$172)</f>
        <v>5100.22</v>
      </c>
      <c r="G942" s="4">
        <f>$A942*_xlfn.NUMBERVALUE('[1]Rate Sheet'!G$172)</f>
        <v>2606.5700000000002</v>
      </c>
      <c r="H942" s="4">
        <f>$A942*_xlfn.NUMBERVALUE('[1]Rate Sheet'!H$172)</f>
        <v>2606.5700000000002</v>
      </c>
      <c r="I942" s="4">
        <f>$A942*_xlfn.NUMBERVALUE('[1]Rate Sheet'!I$172)</f>
        <v>3039.43</v>
      </c>
      <c r="J942" s="4">
        <f>$A942*_xlfn.NUMBERVALUE('[1]Rate Sheet'!J$172)</f>
        <v>2333.6799999999998</v>
      </c>
      <c r="K942" s="4">
        <f>$A942*_xlfn.NUMBERVALUE('[1]Rate Sheet'!K$172)</f>
        <v>3952.2000000000003</v>
      </c>
      <c r="L942" s="4">
        <f>$A942*_xlfn.NUMBERVALUE('[1]Rate Sheet'!L$172)</f>
        <v>3622.85</v>
      </c>
      <c r="M942" s="4">
        <f>$A942*_xlfn.NUMBERVALUE('[1]Rate Sheet'!M$172)</f>
        <v>4403.88</v>
      </c>
      <c r="N942" s="4">
        <f>$A942*_xlfn.NUMBERVALUE('[1]Rate Sheet'!N$172)</f>
        <v>5476.62</v>
      </c>
      <c r="O942" s="4">
        <f>$A942*_xlfn.NUMBERVALUE('[1]Rate Sheet'!O$172)</f>
        <v>3152.35</v>
      </c>
      <c r="P942" s="4">
        <f>$A942*_xlfn.NUMBERVALUE('[1]Rate Sheet'!P$172)</f>
        <v>3566.39</v>
      </c>
    </row>
    <row r="943" spans="1:16" x14ac:dyDescent="0.3">
      <c r="A943" s="2">
        <v>942</v>
      </c>
      <c r="B943" s="4">
        <f>$A943*_xlfn.NUMBERVALUE('[1]Rate Sheet'!B$172)</f>
        <v>1394.16</v>
      </c>
      <c r="C943" s="4">
        <f>$A943*_xlfn.NUMBERVALUE('[1]Rate Sheet'!C$172)</f>
        <v>1460.1000000000001</v>
      </c>
      <c r="D943" s="4">
        <f>$A943*_xlfn.NUMBERVALUE('[1]Rate Sheet'!D$172)</f>
        <v>1516.6200000000001</v>
      </c>
      <c r="E943" s="4">
        <f>$A943*_xlfn.NUMBERVALUE('[1]Rate Sheet'!E$172)</f>
        <v>2552.8200000000002</v>
      </c>
      <c r="F943" s="4">
        <f>$A943*_xlfn.NUMBERVALUE('[1]Rate Sheet'!F$172)</f>
        <v>5105.6400000000003</v>
      </c>
      <c r="G943" s="4">
        <f>$A943*_xlfn.NUMBERVALUE('[1]Rate Sheet'!G$172)</f>
        <v>2609.34</v>
      </c>
      <c r="H943" s="4">
        <f>$A943*_xlfn.NUMBERVALUE('[1]Rate Sheet'!H$172)</f>
        <v>2609.34</v>
      </c>
      <c r="I943" s="4">
        <f>$A943*_xlfn.NUMBERVALUE('[1]Rate Sheet'!I$172)</f>
        <v>3042.66</v>
      </c>
      <c r="J943" s="4">
        <f>$A943*_xlfn.NUMBERVALUE('[1]Rate Sheet'!J$172)</f>
        <v>2336.16</v>
      </c>
      <c r="K943" s="4">
        <f>$A943*_xlfn.NUMBERVALUE('[1]Rate Sheet'!K$172)</f>
        <v>3956.4</v>
      </c>
      <c r="L943" s="4">
        <f>$A943*_xlfn.NUMBERVALUE('[1]Rate Sheet'!L$172)</f>
        <v>3626.7000000000003</v>
      </c>
      <c r="M943" s="4">
        <f>$A943*_xlfn.NUMBERVALUE('[1]Rate Sheet'!M$172)</f>
        <v>4408.5599999999995</v>
      </c>
      <c r="N943" s="4">
        <f>$A943*_xlfn.NUMBERVALUE('[1]Rate Sheet'!N$172)</f>
        <v>5482.4400000000005</v>
      </c>
      <c r="O943" s="4">
        <f>$A943*_xlfn.NUMBERVALUE('[1]Rate Sheet'!O$172)</f>
        <v>3155.7000000000003</v>
      </c>
      <c r="P943" s="4">
        <f>$A943*_xlfn.NUMBERVALUE('[1]Rate Sheet'!P$172)</f>
        <v>3570.18</v>
      </c>
    </row>
    <row r="944" spans="1:16" x14ac:dyDescent="0.3">
      <c r="A944" s="2">
        <v>943</v>
      </c>
      <c r="B944" s="4">
        <f>$A944*_xlfn.NUMBERVALUE('[1]Rate Sheet'!B$172)</f>
        <v>1395.6399999999999</v>
      </c>
      <c r="C944" s="4">
        <f>$A944*_xlfn.NUMBERVALUE('[1]Rate Sheet'!C$172)</f>
        <v>1461.65</v>
      </c>
      <c r="D944" s="4">
        <f>$A944*_xlfn.NUMBERVALUE('[1]Rate Sheet'!D$172)</f>
        <v>1518.23</v>
      </c>
      <c r="E944" s="4">
        <f>$A944*_xlfn.NUMBERVALUE('[1]Rate Sheet'!E$172)</f>
        <v>2555.5299999999997</v>
      </c>
      <c r="F944" s="4">
        <f>$A944*_xlfn.NUMBERVALUE('[1]Rate Sheet'!F$172)</f>
        <v>5111.0599999999995</v>
      </c>
      <c r="G944" s="4">
        <f>$A944*_xlfn.NUMBERVALUE('[1]Rate Sheet'!G$172)</f>
        <v>2612.11</v>
      </c>
      <c r="H944" s="4">
        <f>$A944*_xlfn.NUMBERVALUE('[1]Rate Sheet'!H$172)</f>
        <v>2612.11</v>
      </c>
      <c r="I944" s="4">
        <f>$A944*_xlfn.NUMBERVALUE('[1]Rate Sheet'!I$172)</f>
        <v>3045.89</v>
      </c>
      <c r="J944" s="4">
        <f>$A944*_xlfn.NUMBERVALUE('[1]Rate Sheet'!J$172)</f>
        <v>2338.64</v>
      </c>
      <c r="K944" s="4">
        <f>$A944*_xlfn.NUMBERVALUE('[1]Rate Sheet'!K$172)</f>
        <v>3960.6000000000004</v>
      </c>
      <c r="L944" s="4">
        <f>$A944*_xlfn.NUMBERVALUE('[1]Rate Sheet'!L$172)</f>
        <v>3630.55</v>
      </c>
      <c r="M944" s="4">
        <f>$A944*_xlfn.NUMBERVALUE('[1]Rate Sheet'!M$172)</f>
        <v>4413.24</v>
      </c>
      <c r="N944" s="4">
        <f>$A944*_xlfn.NUMBERVALUE('[1]Rate Sheet'!N$172)</f>
        <v>5488.26</v>
      </c>
      <c r="O944" s="4">
        <f>$A944*_xlfn.NUMBERVALUE('[1]Rate Sheet'!O$172)</f>
        <v>3159.05</v>
      </c>
      <c r="P944" s="4">
        <f>$A944*_xlfn.NUMBERVALUE('[1]Rate Sheet'!P$172)</f>
        <v>3573.9700000000003</v>
      </c>
    </row>
    <row r="945" spans="1:16" x14ac:dyDescent="0.3">
      <c r="A945" s="2">
        <v>944</v>
      </c>
      <c r="B945" s="4">
        <f>$A945*_xlfn.NUMBERVALUE('[1]Rate Sheet'!B$172)</f>
        <v>1397.12</v>
      </c>
      <c r="C945" s="4">
        <f>$A945*_xlfn.NUMBERVALUE('[1]Rate Sheet'!C$172)</f>
        <v>1463.2</v>
      </c>
      <c r="D945" s="4">
        <f>$A945*_xlfn.NUMBERVALUE('[1]Rate Sheet'!D$172)</f>
        <v>1519.8400000000001</v>
      </c>
      <c r="E945" s="4">
        <f>$A945*_xlfn.NUMBERVALUE('[1]Rate Sheet'!E$172)</f>
        <v>2558.2399999999998</v>
      </c>
      <c r="F945" s="4">
        <f>$A945*_xlfn.NUMBERVALUE('[1]Rate Sheet'!F$172)</f>
        <v>5116.4799999999996</v>
      </c>
      <c r="G945" s="4">
        <f>$A945*_xlfn.NUMBERVALUE('[1]Rate Sheet'!G$172)</f>
        <v>2614.88</v>
      </c>
      <c r="H945" s="4">
        <f>$A945*_xlfn.NUMBERVALUE('[1]Rate Sheet'!H$172)</f>
        <v>2614.88</v>
      </c>
      <c r="I945" s="4">
        <f>$A945*_xlfn.NUMBERVALUE('[1]Rate Sheet'!I$172)</f>
        <v>3049.12</v>
      </c>
      <c r="J945" s="4">
        <f>$A945*_xlfn.NUMBERVALUE('[1]Rate Sheet'!J$172)</f>
        <v>2341.12</v>
      </c>
      <c r="K945" s="4">
        <f>$A945*_xlfn.NUMBERVALUE('[1]Rate Sheet'!K$172)</f>
        <v>3964.8</v>
      </c>
      <c r="L945" s="4">
        <f>$A945*_xlfn.NUMBERVALUE('[1]Rate Sheet'!L$172)</f>
        <v>3634.4</v>
      </c>
      <c r="M945" s="4">
        <f>$A945*_xlfn.NUMBERVALUE('[1]Rate Sheet'!M$172)</f>
        <v>4417.92</v>
      </c>
      <c r="N945" s="4">
        <f>$A945*_xlfn.NUMBERVALUE('[1]Rate Sheet'!N$172)</f>
        <v>5494.08</v>
      </c>
      <c r="O945" s="4">
        <f>$A945*_xlfn.NUMBERVALUE('[1]Rate Sheet'!O$172)</f>
        <v>3162.4</v>
      </c>
      <c r="P945" s="4">
        <f>$A945*_xlfn.NUMBERVALUE('[1]Rate Sheet'!P$172)</f>
        <v>3577.76</v>
      </c>
    </row>
    <row r="946" spans="1:16" x14ac:dyDescent="0.3">
      <c r="A946" s="2">
        <v>945</v>
      </c>
      <c r="B946" s="4">
        <f>$A946*_xlfn.NUMBERVALUE('[1]Rate Sheet'!B$172)</f>
        <v>1398.6</v>
      </c>
      <c r="C946" s="4">
        <f>$A946*_xlfn.NUMBERVALUE('[1]Rate Sheet'!C$172)</f>
        <v>1464.75</v>
      </c>
      <c r="D946" s="4">
        <f>$A946*_xlfn.NUMBERVALUE('[1]Rate Sheet'!D$172)</f>
        <v>1521.45</v>
      </c>
      <c r="E946" s="4">
        <f>$A946*_xlfn.NUMBERVALUE('[1]Rate Sheet'!E$172)</f>
        <v>2560.9499999999998</v>
      </c>
      <c r="F946" s="4">
        <f>$A946*_xlfn.NUMBERVALUE('[1]Rate Sheet'!F$172)</f>
        <v>5121.8999999999996</v>
      </c>
      <c r="G946" s="4">
        <f>$A946*_xlfn.NUMBERVALUE('[1]Rate Sheet'!G$172)</f>
        <v>2617.65</v>
      </c>
      <c r="H946" s="4">
        <f>$A946*_xlfn.NUMBERVALUE('[1]Rate Sheet'!H$172)</f>
        <v>2617.65</v>
      </c>
      <c r="I946" s="4">
        <f>$A946*_xlfn.NUMBERVALUE('[1]Rate Sheet'!I$172)</f>
        <v>3052.35</v>
      </c>
      <c r="J946" s="4">
        <f>$A946*_xlfn.NUMBERVALUE('[1]Rate Sheet'!J$172)</f>
        <v>2343.6</v>
      </c>
      <c r="K946" s="4">
        <f>$A946*_xlfn.NUMBERVALUE('[1]Rate Sheet'!K$172)</f>
        <v>3969</v>
      </c>
      <c r="L946" s="4">
        <f>$A946*_xlfn.NUMBERVALUE('[1]Rate Sheet'!L$172)</f>
        <v>3638.25</v>
      </c>
      <c r="M946" s="4">
        <f>$A946*_xlfn.NUMBERVALUE('[1]Rate Sheet'!M$172)</f>
        <v>4422.5999999999995</v>
      </c>
      <c r="N946" s="4">
        <f>$A946*_xlfn.NUMBERVALUE('[1]Rate Sheet'!N$172)</f>
        <v>5499.9000000000005</v>
      </c>
      <c r="O946" s="4">
        <f>$A946*_xlfn.NUMBERVALUE('[1]Rate Sheet'!O$172)</f>
        <v>3165.75</v>
      </c>
      <c r="P946" s="4">
        <f>$A946*_xlfn.NUMBERVALUE('[1]Rate Sheet'!P$172)</f>
        <v>3581.55</v>
      </c>
    </row>
    <row r="947" spans="1:16" x14ac:dyDescent="0.3">
      <c r="A947" s="2">
        <v>946</v>
      </c>
      <c r="B947" s="4">
        <f>$A947*_xlfn.NUMBERVALUE('[1]Rate Sheet'!B$172)</f>
        <v>1400.08</v>
      </c>
      <c r="C947" s="4">
        <f>$A947*_xlfn.NUMBERVALUE('[1]Rate Sheet'!C$172)</f>
        <v>1466.3</v>
      </c>
      <c r="D947" s="4">
        <f>$A947*_xlfn.NUMBERVALUE('[1]Rate Sheet'!D$172)</f>
        <v>1523.0600000000002</v>
      </c>
      <c r="E947" s="4">
        <f>$A947*_xlfn.NUMBERVALUE('[1]Rate Sheet'!E$172)</f>
        <v>2563.66</v>
      </c>
      <c r="F947" s="4">
        <f>$A947*_xlfn.NUMBERVALUE('[1]Rate Sheet'!F$172)</f>
        <v>5127.32</v>
      </c>
      <c r="G947" s="4">
        <f>$A947*_xlfn.NUMBERVALUE('[1]Rate Sheet'!G$172)</f>
        <v>2620.42</v>
      </c>
      <c r="H947" s="4">
        <f>$A947*_xlfn.NUMBERVALUE('[1]Rate Sheet'!H$172)</f>
        <v>2620.42</v>
      </c>
      <c r="I947" s="4">
        <f>$A947*_xlfn.NUMBERVALUE('[1]Rate Sheet'!I$172)</f>
        <v>3055.58</v>
      </c>
      <c r="J947" s="4">
        <f>$A947*_xlfn.NUMBERVALUE('[1]Rate Sheet'!J$172)</f>
        <v>2346.08</v>
      </c>
      <c r="K947" s="4">
        <f>$A947*_xlfn.NUMBERVALUE('[1]Rate Sheet'!K$172)</f>
        <v>3973.2000000000003</v>
      </c>
      <c r="L947" s="4">
        <f>$A947*_xlfn.NUMBERVALUE('[1]Rate Sheet'!L$172)</f>
        <v>3642.1</v>
      </c>
      <c r="M947" s="4">
        <f>$A947*_xlfn.NUMBERVALUE('[1]Rate Sheet'!M$172)</f>
        <v>4427.28</v>
      </c>
      <c r="N947" s="4">
        <f>$A947*_xlfn.NUMBERVALUE('[1]Rate Sheet'!N$172)</f>
        <v>5505.72</v>
      </c>
      <c r="O947" s="4">
        <f>$A947*_xlfn.NUMBERVALUE('[1]Rate Sheet'!O$172)</f>
        <v>3169.1</v>
      </c>
      <c r="P947" s="4">
        <f>$A947*_xlfn.NUMBERVALUE('[1]Rate Sheet'!P$172)</f>
        <v>3585.34</v>
      </c>
    </row>
    <row r="948" spans="1:16" x14ac:dyDescent="0.3">
      <c r="A948" s="2">
        <v>947</v>
      </c>
      <c r="B948" s="4">
        <f>$A948*_xlfn.NUMBERVALUE('[1]Rate Sheet'!B$172)</f>
        <v>1401.56</v>
      </c>
      <c r="C948" s="4">
        <f>$A948*_xlfn.NUMBERVALUE('[1]Rate Sheet'!C$172)</f>
        <v>1467.8500000000001</v>
      </c>
      <c r="D948" s="4">
        <f>$A948*_xlfn.NUMBERVALUE('[1]Rate Sheet'!D$172)</f>
        <v>1524.67</v>
      </c>
      <c r="E948" s="4">
        <f>$A948*_xlfn.NUMBERVALUE('[1]Rate Sheet'!E$172)</f>
        <v>2566.37</v>
      </c>
      <c r="F948" s="4">
        <f>$A948*_xlfn.NUMBERVALUE('[1]Rate Sheet'!F$172)</f>
        <v>5132.74</v>
      </c>
      <c r="G948" s="4">
        <f>$A948*_xlfn.NUMBERVALUE('[1]Rate Sheet'!G$172)</f>
        <v>2623.19</v>
      </c>
      <c r="H948" s="4">
        <f>$A948*_xlfn.NUMBERVALUE('[1]Rate Sheet'!H$172)</f>
        <v>2623.19</v>
      </c>
      <c r="I948" s="4">
        <f>$A948*_xlfn.NUMBERVALUE('[1]Rate Sheet'!I$172)</f>
        <v>3058.81</v>
      </c>
      <c r="J948" s="4">
        <f>$A948*_xlfn.NUMBERVALUE('[1]Rate Sheet'!J$172)</f>
        <v>2348.56</v>
      </c>
      <c r="K948" s="4">
        <f>$A948*_xlfn.NUMBERVALUE('[1]Rate Sheet'!K$172)</f>
        <v>3977.4</v>
      </c>
      <c r="L948" s="4">
        <f>$A948*_xlfn.NUMBERVALUE('[1]Rate Sheet'!L$172)</f>
        <v>3645.9500000000003</v>
      </c>
      <c r="M948" s="4">
        <f>$A948*_xlfn.NUMBERVALUE('[1]Rate Sheet'!M$172)</f>
        <v>4431.96</v>
      </c>
      <c r="N948" s="4">
        <f>$A948*_xlfn.NUMBERVALUE('[1]Rate Sheet'!N$172)</f>
        <v>5511.54</v>
      </c>
      <c r="O948" s="4">
        <f>$A948*_xlfn.NUMBERVALUE('[1]Rate Sheet'!O$172)</f>
        <v>3172.4500000000003</v>
      </c>
      <c r="P948" s="4">
        <f>$A948*_xlfn.NUMBERVALUE('[1]Rate Sheet'!P$172)</f>
        <v>3589.13</v>
      </c>
    </row>
    <row r="949" spans="1:16" x14ac:dyDescent="0.3">
      <c r="A949" s="2">
        <v>948</v>
      </c>
      <c r="B949" s="4">
        <f>$A949*_xlfn.NUMBERVALUE('[1]Rate Sheet'!B$172)</f>
        <v>1403.04</v>
      </c>
      <c r="C949" s="4">
        <f>$A949*_xlfn.NUMBERVALUE('[1]Rate Sheet'!C$172)</f>
        <v>1469.4</v>
      </c>
      <c r="D949" s="4">
        <f>$A949*_xlfn.NUMBERVALUE('[1]Rate Sheet'!D$172)</f>
        <v>1526.2800000000002</v>
      </c>
      <c r="E949" s="4">
        <f>$A949*_xlfn.NUMBERVALUE('[1]Rate Sheet'!E$172)</f>
        <v>2569.08</v>
      </c>
      <c r="F949" s="4">
        <f>$A949*_xlfn.NUMBERVALUE('[1]Rate Sheet'!F$172)</f>
        <v>5138.16</v>
      </c>
      <c r="G949" s="4">
        <f>$A949*_xlfn.NUMBERVALUE('[1]Rate Sheet'!G$172)</f>
        <v>2625.96</v>
      </c>
      <c r="H949" s="4">
        <f>$A949*_xlfn.NUMBERVALUE('[1]Rate Sheet'!H$172)</f>
        <v>2625.96</v>
      </c>
      <c r="I949" s="4">
        <f>$A949*_xlfn.NUMBERVALUE('[1]Rate Sheet'!I$172)</f>
        <v>3062.04</v>
      </c>
      <c r="J949" s="4">
        <f>$A949*_xlfn.NUMBERVALUE('[1]Rate Sheet'!J$172)</f>
        <v>2351.04</v>
      </c>
      <c r="K949" s="4">
        <f>$A949*_xlfn.NUMBERVALUE('[1]Rate Sheet'!K$172)</f>
        <v>3981.6000000000004</v>
      </c>
      <c r="L949" s="4">
        <f>$A949*_xlfn.NUMBERVALUE('[1]Rate Sheet'!L$172)</f>
        <v>3649.8</v>
      </c>
      <c r="M949" s="4">
        <f>$A949*_xlfn.NUMBERVALUE('[1]Rate Sheet'!M$172)</f>
        <v>4436.6399999999994</v>
      </c>
      <c r="N949" s="4">
        <f>$A949*_xlfn.NUMBERVALUE('[1]Rate Sheet'!N$172)</f>
        <v>5517.3600000000006</v>
      </c>
      <c r="O949" s="4">
        <f>$A949*_xlfn.NUMBERVALUE('[1]Rate Sheet'!O$172)</f>
        <v>3175.8</v>
      </c>
      <c r="P949" s="4">
        <f>$A949*_xlfn.NUMBERVALUE('[1]Rate Sheet'!P$172)</f>
        <v>3592.92</v>
      </c>
    </row>
    <row r="950" spans="1:16" x14ac:dyDescent="0.3">
      <c r="A950" s="2">
        <v>949</v>
      </c>
      <c r="B950" s="4">
        <f>$A950*_xlfn.NUMBERVALUE('[1]Rate Sheet'!B$172)</f>
        <v>1404.52</v>
      </c>
      <c r="C950" s="4">
        <f>$A950*_xlfn.NUMBERVALUE('[1]Rate Sheet'!C$172)</f>
        <v>1470.95</v>
      </c>
      <c r="D950" s="4">
        <f>$A950*_xlfn.NUMBERVALUE('[1]Rate Sheet'!D$172)</f>
        <v>1527.89</v>
      </c>
      <c r="E950" s="4">
        <f>$A950*_xlfn.NUMBERVALUE('[1]Rate Sheet'!E$172)</f>
        <v>2571.79</v>
      </c>
      <c r="F950" s="4">
        <f>$A950*_xlfn.NUMBERVALUE('[1]Rate Sheet'!F$172)</f>
        <v>5143.58</v>
      </c>
      <c r="G950" s="4">
        <f>$A950*_xlfn.NUMBERVALUE('[1]Rate Sheet'!G$172)</f>
        <v>2628.73</v>
      </c>
      <c r="H950" s="4">
        <f>$A950*_xlfn.NUMBERVALUE('[1]Rate Sheet'!H$172)</f>
        <v>2628.73</v>
      </c>
      <c r="I950" s="4">
        <f>$A950*_xlfn.NUMBERVALUE('[1]Rate Sheet'!I$172)</f>
        <v>3065.27</v>
      </c>
      <c r="J950" s="4">
        <f>$A950*_xlfn.NUMBERVALUE('[1]Rate Sheet'!J$172)</f>
        <v>2353.52</v>
      </c>
      <c r="K950" s="4">
        <f>$A950*_xlfn.NUMBERVALUE('[1]Rate Sheet'!K$172)</f>
        <v>3985.8</v>
      </c>
      <c r="L950" s="4">
        <f>$A950*_xlfn.NUMBERVALUE('[1]Rate Sheet'!L$172)</f>
        <v>3653.65</v>
      </c>
      <c r="M950" s="4">
        <f>$A950*_xlfn.NUMBERVALUE('[1]Rate Sheet'!M$172)</f>
        <v>4441.32</v>
      </c>
      <c r="N950" s="4">
        <f>$A950*_xlfn.NUMBERVALUE('[1]Rate Sheet'!N$172)</f>
        <v>5523.18</v>
      </c>
      <c r="O950" s="4">
        <f>$A950*_xlfn.NUMBERVALUE('[1]Rate Sheet'!O$172)</f>
        <v>3179.15</v>
      </c>
      <c r="P950" s="4">
        <f>$A950*_xlfn.NUMBERVALUE('[1]Rate Sheet'!P$172)</f>
        <v>3596.71</v>
      </c>
    </row>
    <row r="951" spans="1:16" x14ac:dyDescent="0.3">
      <c r="A951" s="2">
        <v>950</v>
      </c>
      <c r="B951" s="4">
        <f>$A951*_xlfn.NUMBERVALUE('[1]Rate Sheet'!B$172)</f>
        <v>1406</v>
      </c>
      <c r="C951" s="4">
        <f>$A951*_xlfn.NUMBERVALUE('[1]Rate Sheet'!C$172)</f>
        <v>1472.5</v>
      </c>
      <c r="D951" s="4">
        <f>$A951*_xlfn.NUMBERVALUE('[1]Rate Sheet'!D$172)</f>
        <v>1529.5</v>
      </c>
      <c r="E951" s="4">
        <f>$A951*_xlfn.NUMBERVALUE('[1]Rate Sheet'!E$172)</f>
        <v>2574.5</v>
      </c>
      <c r="F951" s="4">
        <f>$A951*_xlfn.NUMBERVALUE('[1]Rate Sheet'!F$172)</f>
        <v>5149</v>
      </c>
      <c r="G951" s="4">
        <f>$A951*_xlfn.NUMBERVALUE('[1]Rate Sheet'!G$172)</f>
        <v>2631.5</v>
      </c>
      <c r="H951" s="4">
        <f>$A951*_xlfn.NUMBERVALUE('[1]Rate Sheet'!H$172)</f>
        <v>2631.5</v>
      </c>
      <c r="I951" s="4">
        <f>$A951*_xlfn.NUMBERVALUE('[1]Rate Sheet'!I$172)</f>
        <v>3068.5</v>
      </c>
      <c r="J951" s="4">
        <f>$A951*_xlfn.NUMBERVALUE('[1]Rate Sheet'!J$172)</f>
        <v>2356</v>
      </c>
      <c r="K951" s="4">
        <f>$A951*_xlfn.NUMBERVALUE('[1]Rate Sheet'!K$172)</f>
        <v>3990</v>
      </c>
      <c r="L951" s="4">
        <f>$A951*_xlfn.NUMBERVALUE('[1]Rate Sheet'!L$172)</f>
        <v>3657.5</v>
      </c>
      <c r="M951" s="4">
        <f>$A951*_xlfn.NUMBERVALUE('[1]Rate Sheet'!M$172)</f>
        <v>4446</v>
      </c>
      <c r="N951" s="4">
        <f>$A951*_xlfn.NUMBERVALUE('[1]Rate Sheet'!N$172)</f>
        <v>5529</v>
      </c>
      <c r="O951" s="4">
        <f>$A951*_xlfn.NUMBERVALUE('[1]Rate Sheet'!O$172)</f>
        <v>3182.5</v>
      </c>
      <c r="P951" s="4">
        <f>$A951*_xlfn.NUMBERVALUE('[1]Rate Sheet'!P$172)</f>
        <v>3600.5</v>
      </c>
    </row>
    <row r="952" spans="1:16" x14ac:dyDescent="0.3">
      <c r="A952" s="2">
        <v>951</v>
      </c>
      <c r="B952" s="4">
        <f>$A952*_xlfn.NUMBERVALUE('[1]Rate Sheet'!B$172)</f>
        <v>1407.48</v>
      </c>
      <c r="C952" s="4">
        <f>$A952*_xlfn.NUMBERVALUE('[1]Rate Sheet'!C$172)</f>
        <v>1474.05</v>
      </c>
      <c r="D952" s="4">
        <f>$A952*_xlfn.NUMBERVALUE('[1]Rate Sheet'!D$172)</f>
        <v>1531.1100000000001</v>
      </c>
      <c r="E952" s="4">
        <f>$A952*_xlfn.NUMBERVALUE('[1]Rate Sheet'!E$172)</f>
        <v>2577.21</v>
      </c>
      <c r="F952" s="4">
        <f>$A952*_xlfn.NUMBERVALUE('[1]Rate Sheet'!F$172)</f>
        <v>5154.42</v>
      </c>
      <c r="G952" s="4">
        <f>$A952*_xlfn.NUMBERVALUE('[1]Rate Sheet'!G$172)</f>
        <v>2634.27</v>
      </c>
      <c r="H952" s="4">
        <f>$A952*_xlfn.NUMBERVALUE('[1]Rate Sheet'!H$172)</f>
        <v>2634.27</v>
      </c>
      <c r="I952" s="4">
        <f>$A952*_xlfn.NUMBERVALUE('[1]Rate Sheet'!I$172)</f>
        <v>3071.73</v>
      </c>
      <c r="J952" s="4">
        <f>$A952*_xlfn.NUMBERVALUE('[1]Rate Sheet'!J$172)</f>
        <v>2358.48</v>
      </c>
      <c r="K952" s="4">
        <f>$A952*_xlfn.NUMBERVALUE('[1]Rate Sheet'!K$172)</f>
        <v>3994.2000000000003</v>
      </c>
      <c r="L952" s="4">
        <f>$A952*_xlfn.NUMBERVALUE('[1]Rate Sheet'!L$172)</f>
        <v>3661.35</v>
      </c>
      <c r="M952" s="4">
        <f>$A952*_xlfn.NUMBERVALUE('[1]Rate Sheet'!M$172)</f>
        <v>4450.6799999999994</v>
      </c>
      <c r="N952" s="4">
        <f>$A952*_xlfn.NUMBERVALUE('[1]Rate Sheet'!N$172)</f>
        <v>5534.8200000000006</v>
      </c>
      <c r="O952" s="4">
        <f>$A952*_xlfn.NUMBERVALUE('[1]Rate Sheet'!O$172)</f>
        <v>3185.85</v>
      </c>
      <c r="P952" s="4">
        <f>$A952*_xlfn.NUMBERVALUE('[1]Rate Sheet'!P$172)</f>
        <v>3604.29</v>
      </c>
    </row>
    <row r="953" spans="1:16" x14ac:dyDescent="0.3">
      <c r="A953" s="2">
        <v>952</v>
      </c>
      <c r="B953" s="4">
        <f>$A953*_xlfn.NUMBERVALUE('[1]Rate Sheet'!B$172)</f>
        <v>1408.96</v>
      </c>
      <c r="C953" s="4">
        <f>$A953*_xlfn.NUMBERVALUE('[1]Rate Sheet'!C$172)</f>
        <v>1475.6000000000001</v>
      </c>
      <c r="D953" s="4">
        <f>$A953*_xlfn.NUMBERVALUE('[1]Rate Sheet'!D$172)</f>
        <v>1532.72</v>
      </c>
      <c r="E953" s="4">
        <f>$A953*_xlfn.NUMBERVALUE('[1]Rate Sheet'!E$172)</f>
        <v>2579.92</v>
      </c>
      <c r="F953" s="4">
        <f>$A953*_xlfn.NUMBERVALUE('[1]Rate Sheet'!F$172)</f>
        <v>5159.84</v>
      </c>
      <c r="G953" s="4">
        <f>$A953*_xlfn.NUMBERVALUE('[1]Rate Sheet'!G$172)</f>
        <v>2637.04</v>
      </c>
      <c r="H953" s="4">
        <f>$A953*_xlfn.NUMBERVALUE('[1]Rate Sheet'!H$172)</f>
        <v>2637.04</v>
      </c>
      <c r="I953" s="4">
        <f>$A953*_xlfn.NUMBERVALUE('[1]Rate Sheet'!I$172)</f>
        <v>3074.96</v>
      </c>
      <c r="J953" s="4">
        <f>$A953*_xlfn.NUMBERVALUE('[1]Rate Sheet'!J$172)</f>
        <v>2360.96</v>
      </c>
      <c r="K953" s="4">
        <f>$A953*_xlfn.NUMBERVALUE('[1]Rate Sheet'!K$172)</f>
        <v>3998.4</v>
      </c>
      <c r="L953" s="4">
        <f>$A953*_xlfn.NUMBERVALUE('[1]Rate Sheet'!L$172)</f>
        <v>3665.2000000000003</v>
      </c>
      <c r="M953" s="4">
        <f>$A953*_xlfn.NUMBERVALUE('[1]Rate Sheet'!M$172)</f>
        <v>4455.3599999999997</v>
      </c>
      <c r="N953" s="4">
        <f>$A953*_xlfn.NUMBERVALUE('[1]Rate Sheet'!N$172)</f>
        <v>5540.64</v>
      </c>
      <c r="O953" s="4">
        <f>$A953*_xlfn.NUMBERVALUE('[1]Rate Sheet'!O$172)</f>
        <v>3189.2000000000003</v>
      </c>
      <c r="P953" s="4">
        <f>$A953*_xlfn.NUMBERVALUE('[1]Rate Sheet'!P$172)</f>
        <v>3608.08</v>
      </c>
    </row>
    <row r="954" spans="1:16" x14ac:dyDescent="0.3">
      <c r="A954" s="2">
        <v>953</v>
      </c>
      <c r="B954" s="4">
        <f>$A954*_xlfn.NUMBERVALUE('[1]Rate Sheet'!B$172)</f>
        <v>1410.44</v>
      </c>
      <c r="C954" s="4">
        <f>$A954*_xlfn.NUMBERVALUE('[1]Rate Sheet'!C$172)</f>
        <v>1477.15</v>
      </c>
      <c r="D954" s="4">
        <f>$A954*_xlfn.NUMBERVALUE('[1]Rate Sheet'!D$172)</f>
        <v>1534.3300000000002</v>
      </c>
      <c r="E954" s="4">
        <f>$A954*_xlfn.NUMBERVALUE('[1]Rate Sheet'!E$172)</f>
        <v>2582.63</v>
      </c>
      <c r="F954" s="4">
        <f>$A954*_xlfn.NUMBERVALUE('[1]Rate Sheet'!F$172)</f>
        <v>5165.26</v>
      </c>
      <c r="G954" s="4">
        <f>$A954*_xlfn.NUMBERVALUE('[1]Rate Sheet'!G$172)</f>
        <v>2639.81</v>
      </c>
      <c r="H954" s="4">
        <f>$A954*_xlfn.NUMBERVALUE('[1]Rate Sheet'!H$172)</f>
        <v>2639.81</v>
      </c>
      <c r="I954" s="4">
        <f>$A954*_xlfn.NUMBERVALUE('[1]Rate Sheet'!I$172)</f>
        <v>3078.19</v>
      </c>
      <c r="J954" s="4">
        <f>$A954*_xlfn.NUMBERVALUE('[1]Rate Sheet'!J$172)</f>
        <v>2363.44</v>
      </c>
      <c r="K954" s="4">
        <f>$A954*_xlfn.NUMBERVALUE('[1]Rate Sheet'!K$172)</f>
        <v>4002.6000000000004</v>
      </c>
      <c r="L954" s="4">
        <f>$A954*_xlfn.NUMBERVALUE('[1]Rate Sheet'!L$172)</f>
        <v>3669.05</v>
      </c>
      <c r="M954" s="4">
        <f>$A954*_xlfn.NUMBERVALUE('[1]Rate Sheet'!M$172)</f>
        <v>4460.04</v>
      </c>
      <c r="N954" s="4">
        <f>$A954*_xlfn.NUMBERVALUE('[1]Rate Sheet'!N$172)</f>
        <v>5546.46</v>
      </c>
      <c r="O954" s="4">
        <f>$A954*_xlfn.NUMBERVALUE('[1]Rate Sheet'!O$172)</f>
        <v>3192.55</v>
      </c>
      <c r="P954" s="4">
        <f>$A954*_xlfn.NUMBERVALUE('[1]Rate Sheet'!P$172)</f>
        <v>3611.87</v>
      </c>
    </row>
    <row r="955" spans="1:16" x14ac:dyDescent="0.3">
      <c r="A955" s="2">
        <v>954</v>
      </c>
      <c r="B955" s="4">
        <f>$A955*_xlfn.NUMBERVALUE('[1]Rate Sheet'!B$172)</f>
        <v>1411.92</v>
      </c>
      <c r="C955" s="4">
        <f>$A955*_xlfn.NUMBERVALUE('[1]Rate Sheet'!C$172)</f>
        <v>1478.7</v>
      </c>
      <c r="D955" s="4">
        <f>$A955*_xlfn.NUMBERVALUE('[1]Rate Sheet'!D$172)</f>
        <v>1535.94</v>
      </c>
      <c r="E955" s="4">
        <f>$A955*_xlfn.NUMBERVALUE('[1]Rate Sheet'!E$172)</f>
        <v>2585.34</v>
      </c>
      <c r="F955" s="4">
        <f>$A955*_xlfn.NUMBERVALUE('[1]Rate Sheet'!F$172)</f>
        <v>5170.68</v>
      </c>
      <c r="G955" s="4">
        <f>$A955*_xlfn.NUMBERVALUE('[1]Rate Sheet'!G$172)</f>
        <v>2642.58</v>
      </c>
      <c r="H955" s="4">
        <f>$A955*_xlfn.NUMBERVALUE('[1]Rate Sheet'!H$172)</f>
        <v>2642.58</v>
      </c>
      <c r="I955" s="4">
        <f>$A955*_xlfn.NUMBERVALUE('[1]Rate Sheet'!I$172)</f>
        <v>3081.42</v>
      </c>
      <c r="J955" s="4">
        <f>$A955*_xlfn.NUMBERVALUE('[1]Rate Sheet'!J$172)</f>
        <v>2365.92</v>
      </c>
      <c r="K955" s="4">
        <f>$A955*_xlfn.NUMBERVALUE('[1]Rate Sheet'!K$172)</f>
        <v>4006.8</v>
      </c>
      <c r="L955" s="4">
        <f>$A955*_xlfn.NUMBERVALUE('[1]Rate Sheet'!L$172)</f>
        <v>3672.9</v>
      </c>
      <c r="M955" s="4">
        <f>$A955*_xlfn.NUMBERVALUE('[1]Rate Sheet'!M$172)</f>
        <v>4464.7199999999993</v>
      </c>
      <c r="N955" s="4">
        <f>$A955*_xlfn.NUMBERVALUE('[1]Rate Sheet'!N$172)</f>
        <v>5552.2800000000007</v>
      </c>
      <c r="O955" s="4">
        <f>$A955*_xlfn.NUMBERVALUE('[1]Rate Sheet'!O$172)</f>
        <v>3195.9</v>
      </c>
      <c r="P955" s="4">
        <f>$A955*_xlfn.NUMBERVALUE('[1]Rate Sheet'!P$172)</f>
        <v>3615.66</v>
      </c>
    </row>
    <row r="956" spans="1:16" x14ac:dyDescent="0.3">
      <c r="A956" s="2">
        <v>955</v>
      </c>
      <c r="B956" s="4">
        <f>$A956*_xlfn.NUMBERVALUE('[1]Rate Sheet'!B$172)</f>
        <v>1413.4</v>
      </c>
      <c r="C956" s="4">
        <f>$A956*_xlfn.NUMBERVALUE('[1]Rate Sheet'!C$172)</f>
        <v>1480.25</v>
      </c>
      <c r="D956" s="4">
        <f>$A956*_xlfn.NUMBERVALUE('[1]Rate Sheet'!D$172)</f>
        <v>1537.5500000000002</v>
      </c>
      <c r="E956" s="4">
        <f>$A956*_xlfn.NUMBERVALUE('[1]Rate Sheet'!E$172)</f>
        <v>2588.0500000000002</v>
      </c>
      <c r="F956" s="4">
        <f>$A956*_xlfn.NUMBERVALUE('[1]Rate Sheet'!F$172)</f>
        <v>5176.1000000000004</v>
      </c>
      <c r="G956" s="4">
        <f>$A956*_xlfn.NUMBERVALUE('[1]Rate Sheet'!G$172)</f>
        <v>2645.35</v>
      </c>
      <c r="H956" s="4">
        <f>$A956*_xlfn.NUMBERVALUE('[1]Rate Sheet'!H$172)</f>
        <v>2645.35</v>
      </c>
      <c r="I956" s="4">
        <f>$A956*_xlfn.NUMBERVALUE('[1]Rate Sheet'!I$172)</f>
        <v>3084.65</v>
      </c>
      <c r="J956" s="4">
        <f>$A956*_xlfn.NUMBERVALUE('[1]Rate Sheet'!J$172)</f>
        <v>2368.4</v>
      </c>
      <c r="K956" s="4">
        <f>$A956*_xlfn.NUMBERVALUE('[1]Rate Sheet'!K$172)</f>
        <v>4011</v>
      </c>
      <c r="L956" s="4">
        <f>$A956*_xlfn.NUMBERVALUE('[1]Rate Sheet'!L$172)</f>
        <v>3676.75</v>
      </c>
      <c r="M956" s="4">
        <f>$A956*_xlfn.NUMBERVALUE('[1]Rate Sheet'!M$172)</f>
        <v>4469.3999999999996</v>
      </c>
      <c r="N956" s="4">
        <f>$A956*_xlfn.NUMBERVALUE('[1]Rate Sheet'!N$172)</f>
        <v>5558.1</v>
      </c>
      <c r="O956" s="4">
        <f>$A956*_xlfn.NUMBERVALUE('[1]Rate Sheet'!O$172)</f>
        <v>3199.25</v>
      </c>
      <c r="P956" s="4">
        <f>$A956*_xlfn.NUMBERVALUE('[1]Rate Sheet'!P$172)</f>
        <v>3619.45</v>
      </c>
    </row>
    <row r="957" spans="1:16" x14ac:dyDescent="0.3">
      <c r="A957" s="2">
        <v>956</v>
      </c>
      <c r="B957" s="4">
        <f>$A957*_xlfn.NUMBERVALUE('[1]Rate Sheet'!B$172)</f>
        <v>1414.8799999999999</v>
      </c>
      <c r="C957" s="4">
        <f>$A957*_xlfn.NUMBERVALUE('[1]Rate Sheet'!C$172)</f>
        <v>1481.8</v>
      </c>
      <c r="D957" s="4">
        <f>$A957*_xlfn.NUMBERVALUE('[1]Rate Sheet'!D$172)</f>
        <v>1539.16</v>
      </c>
      <c r="E957" s="4">
        <f>$A957*_xlfn.NUMBERVALUE('[1]Rate Sheet'!E$172)</f>
        <v>2590.7599999999998</v>
      </c>
      <c r="F957" s="4">
        <f>$A957*_xlfn.NUMBERVALUE('[1]Rate Sheet'!F$172)</f>
        <v>5181.5199999999995</v>
      </c>
      <c r="G957" s="4">
        <f>$A957*_xlfn.NUMBERVALUE('[1]Rate Sheet'!G$172)</f>
        <v>2648.12</v>
      </c>
      <c r="H957" s="4">
        <f>$A957*_xlfn.NUMBERVALUE('[1]Rate Sheet'!H$172)</f>
        <v>2648.12</v>
      </c>
      <c r="I957" s="4">
        <f>$A957*_xlfn.NUMBERVALUE('[1]Rate Sheet'!I$172)</f>
        <v>3087.88</v>
      </c>
      <c r="J957" s="4">
        <f>$A957*_xlfn.NUMBERVALUE('[1]Rate Sheet'!J$172)</f>
        <v>2370.88</v>
      </c>
      <c r="K957" s="4">
        <f>$A957*_xlfn.NUMBERVALUE('[1]Rate Sheet'!K$172)</f>
        <v>4015.2000000000003</v>
      </c>
      <c r="L957" s="4">
        <f>$A957*_xlfn.NUMBERVALUE('[1]Rate Sheet'!L$172)</f>
        <v>3680.6</v>
      </c>
      <c r="M957" s="4">
        <f>$A957*_xlfn.NUMBERVALUE('[1]Rate Sheet'!M$172)</f>
        <v>4474.08</v>
      </c>
      <c r="N957" s="4">
        <f>$A957*_xlfn.NUMBERVALUE('[1]Rate Sheet'!N$172)</f>
        <v>5563.92</v>
      </c>
      <c r="O957" s="4">
        <f>$A957*_xlfn.NUMBERVALUE('[1]Rate Sheet'!O$172)</f>
        <v>3202.6</v>
      </c>
      <c r="P957" s="4">
        <f>$A957*_xlfn.NUMBERVALUE('[1]Rate Sheet'!P$172)</f>
        <v>3623.2400000000002</v>
      </c>
    </row>
    <row r="958" spans="1:16" x14ac:dyDescent="0.3">
      <c r="A958" s="2">
        <v>957</v>
      </c>
      <c r="B958" s="4">
        <f>$A958*_xlfn.NUMBERVALUE('[1]Rate Sheet'!B$172)</f>
        <v>1416.36</v>
      </c>
      <c r="C958" s="4">
        <f>$A958*_xlfn.NUMBERVALUE('[1]Rate Sheet'!C$172)</f>
        <v>1483.3500000000001</v>
      </c>
      <c r="D958" s="4">
        <f>$A958*_xlfn.NUMBERVALUE('[1]Rate Sheet'!D$172)</f>
        <v>1540.77</v>
      </c>
      <c r="E958" s="4">
        <f>$A958*_xlfn.NUMBERVALUE('[1]Rate Sheet'!E$172)</f>
        <v>2593.4699999999998</v>
      </c>
      <c r="F958" s="4">
        <f>$A958*_xlfn.NUMBERVALUE('[1]Rate Sheet'!F$172)</f>
        <v>5186.9399999999996</v>
      </c>
      <c r="G958" s="4">
        <f>$A958*_xlfn.NUMBERVALUE('[1]Rate Sheet'!G$172)</f>
        <v>2650.89</v>
      </c>
      <c r="H958" s="4">
        <f>$A958*_xlfn.NUMBERVALUE('[1]Rate Sheet'!H$172)</f>
        <v>2650.89</v>
      </c>
      <c r="I958" s="4">
        <f>$A958*_xlfn.NUMBERVALUE('[1]Rate Sheet'!I$172)</f>
        <v>3091.11</v>
      </c>
      <c r="J958" s="4">
        <f>$A958*_xlfn.NUMBERVALUE('[1]Rate Sheet'!J$172)</f>
        <v>2373.36</v>
      </c>
      <c r="K958" s="4">
        <f>$A958*_xlfn.NUMBERVALUE('[1]Rate Sheet'!K$172)</f>
        <v>4019.4</v>
      </c>
      <c r="L958" s="4">
        <f>$A958*_xlfn.NUMBERVALUE('[1]Rate Sheet'!L$172)</f>
        <v>3684.4500000000003</v>
      </c>
      <c r="M958" s="4">
        <f>$A958*_xlfn.NUMBERVALUE('[1]Rate Sheet'!M$172)</f>
        <v>4478.7599999999993</v>
      </c>
      <c r="N958" s="4">
        <f>$A958*_xlfn.NUMBERVALUE('[1]Rate Sheet'!N$172)</f>
        <v>5569.7400000000007</v>
      </c>
      <c r="O958" s="4">
        <f>$A958*_xlfn.NUMBERVALUE('[1]Rate Sheet'!O$172)</f>
        <v>3205.9500000000003</v>
      </c>
      <c r="P958" s="4">
        <f>$A958*_xlfn.NUMBERVALUE('[1]Rate Sheet'!P$172)</f>
        <v>3627.03</v>
      </c>
    </row>
    <row r="959" spans="1:16" x14ac:dyDescent="0.3">
      <c r="A959" s="2">
        <v>958</v>
      </c>
      <c r="B959" s="4">
        <f>$A959*_xlfn.NUMBERVALUE('[1]Rate Sheet'!B$172)</f>
        <v>1417.84</v>
      </c>
      <c r="C959" s="4">
        <f>$A959*_xlfn.NUMBERVALUE('[1]Rate Sheet'!C$172)</f>
        <v>1484.9</v>
      </c>
      <c r="D959" s="4">
        <f>$A959*_xlfn.NUMBERVALUE('[1]Rate Sheet'!D$172)</f>
        <v>1542.38</v>
      </c>
      <c r="E959" s="4">
        <f>$A959*_xlfn.NUMBERVALUE('[1]Rate Sheet'!E$172)</f>
        <v>2596.1799999999998</v>
      </c>
      <c r="F959" s="4">
        <f>$A959*_xlfn.NUMBERVALUE('[1]Rate Sheet'!F$172)</f>
        <v>5192.3599999999997</v>
      </c>
      <c r="G959" s="4">
        <f>$A959*_xlfn.NUMBERVALUE('[1]Rate Sheet'!G$172)</f>
        <v>2653.66</v>
      </c>
      <c r="H959" s="4">
        <f>$A959*_xlfn.NUMBERVALUE('[1]Rate Sheet'!H$172)</f>
        <v>2653.66</v>
      </c>
      <c r="I959" s="4">
        <f>$A959*_xlfn.NUMBERVALUE('[1]Rate Sheet'!I$172)</f>
        <v>3094.34</v>
      </c>
      <c r="J959" s="4">
        <f>$A959*_xlfn.NUMBERVALUE('[1]Rate Sheet'!J$172)</f>
        <v>2375.84</v>
      </c>
      <c r="K959" s="4">
        <f>$A959*_xlfn.NUMBERVALUE('[1]Rate Sheet'!K$172)</f>
        <v>4023.6000000000004</v>
      </c>
      <c r="L959" s="4">
        <f>$A959*_xlfn.NUMBERVALUE('[1]Rate Sheet'!L$172)</f>
        <v>3688.3</v>
      </c>
      <c r="M959" s="4">
        <f>$A959*_xlfn.NUMBERVALUE('[1]Rate Sheet'!M$172)</f>
        <v>4483.4399999999996</v>
      </c>
      <c r="N959" s="4">
        <f>$A959*_xlfn.NUMBERVALUE('[1]Rate Sheet'!N$172)</f>
        <v>5575.56</v>
      </c>
      <c r="O959" s="4">
        <f>$A959*_xlfn.NUMBERVALUE('[1]Rate Sheet'!O$172)</f>
        <v>3209.3</v>
      </c>
      <c r="P959" s="4">
        <f>$A959*_xlfn.NUMBERVALUE('[1]Rate Sheet'!P$172)</f>
        <v>3630.82</v>
      </c>
    </row>
    <row r="960" spans="1:16" x14ac:dyDescent="0.3">
      <c r="A960" s="2">
        <v>959</v>
      </c>
      <c r="B960" s="4">
        <f>$A960*_xlfn.NUMBERVALUE('[1]Rate Sheet'!B$172)</f>
        <v>1419.32</v>
      </c>
      <c r="C960" s="4">
        <f>$A960*_xlfn.NUMBERVALUE('[1]Rate Sheet'!C$172)</f>
        <v>1486.45</v>
      </c>
      <c r="D960" s="4">
        <f>$A960*_xlfn.NUMBERVALUE('[1]Rate Sheet'!D$172)</f>
        <v>1543.99</v>
      </c>
      <c r="E960" s="4">
        <f>$A960*_xlfn.NUMBERVALUE('[1]Rate Sheet'!E$172)</f>
        <v>2598.89</v>
      </c>
      <c r="F960" s="4">
        <f>$A960*_xlfn.NUMBERVALUE('[1]Rate Sheet'!F$172)</f>
        <v>5197.78</v>
      </c>
      <c r="G960" s="4">
        <f>$A960*_xlfn.NUMBERVALUE('[1]Rate Sheet'!G$172)</f>
        <v>2656.43</v>
      </c>
      <c r="H960" s="4">
        <f>$A960*_xlfn.NUMBERVALUE('[1]Rate Sheet'!H$172)</f>
        <v>2656.43</v>
      </c>
      <c r="I960" s="4">
        <f>$A960*_xlfn.NUMBERVALUE('[1]Rate Sheet'!I$172)</f>
        <v>3097.57</v>
      </c>
      <c r="J960" s="4">
        <f>$A960*_xlfn.NUMBERVALUE('[1]Rate Sheet'!J$172)</f>
        <v>2378.3200000000002</v>
      </c>
      <c r="K960" s="4">
        <f>$A960*_xlfn.NUMBERVALUE('[1]Rate Sheet'!K$172)</f>
        <v>4027.8</v>
      </c>
      <c r="L960" s="4">
        <f>$A960*_xlfn.NUMBERVALUE('[1]Rate Sheet'!L$172)</f>
        <v>3692.15</v>
      </c>
      <c r="M960" s="4">
        <f>$A960*_xlfn.NUMBERVALUE('[1]Rate Sheet'!M$172)</f>
        <v>4488.12</v>
      </c>
      <c r="N960" s="4">
        <f>$A960*_xlfn.NUMBERVALUE('[1]Rate Sheet'!N$172)</f>
        <v>5581.38</v>
      </c>
      <c r="O960" s="4">
        <f>$A960*_xlfn.NUMBERVALUE('[1]Rate Sheet'!O$172)</f>
        <v>3212.65</v>
      </c>
      <c r="P960" s="4">
        <f>$A960*_xlfn.NUMBERVALUE('[1]Rate Sheet'!P$172)</f>
        <v>3634.61</v>
      </c>
    </row>
    <row r="961" spans="1:16" x14ac:dyDescent="0.3">
      <c r="A961" s="2">
        <v>960</v>
      </c>
      <c r="B961" s="4">
        <f>$A961*_xlfn.NUMBERVALUE('[1]Rate Sheet'!B$172)</f>
        <v>1420.8</v>
      </c>
      <c r="C961" s="4">
        <f>$A961*_xlfn.NUMBERVALUE('[1]Rate Sheet'!C$172)</f>
        <v>1488</v>
      </c>
      <c r="D961" s="4">
        <f>$A961*_xlfn.NUMBERVALUE('[1]Rate Sheet'!D$172)</f>
        <v>1545.6000000000001</v>
      </c>
      <c r="E961" s="4">
        <f>$A961*_xlfn.NUMBERVALUE('[1]Rate Sheet'!E$172)</f>
        <v>2601.6</v>
      </c>
      <c r="F961" s="4">
        <f>$A961*_xlfn.NUMBERVALUE('[1]Rate Sheet'!F$172)</f>
        <v>5203.2</v>
      </c>
      <c r="G961" s="4">
        <f>$A961*_xlfn.NUMBERVALUE('[1]Rate Sheet'!G$172)</f>
        <v>2659.2</v>
      </c>
      <c r="H961" s="4">
        <f>$A961*_xlfn.NUMBERVALUE('[1]Rate Sheet'!H$172)</f>
        <v>2659.2</v>
      </c>
      <c r="I961" s="4">
        <f>$A961*_xlfn.NUMBERVALUE('[1]Rate Sheet'!I$172)</f>
        <v>3100.8</v>
      </c>
      <c r="J961" s="4">
        <f>$A961*_xlfn.NUMBERVALUE('[1]Rate Sheet'!J$172)</f>
        <v>2380.8000000000002</v>
      </c>
      <c r="K961" s="4">
        <f>$A961*_xlfn.NUMBERVALUE('[1]Rate Sheet'!K$172)</f>
        <v>4032</v>
      </c>
      <c r="L961" s="4">
        <f>$A961*_xlfn.NUMBERVALUE('[1]Rate Sheet'!L$172)</f>
        <v>3696</v>
      </c>
      <c r="M961" s="4">
        <f>$A961*_xlfn.NUMBERVALUE('[1]Rate Sheet'!M$172)</f>
        <v>4492.7999999999993</v>
      </c>
      <c r="N961" s="4">
        <f>$A961*_xlfn.NUMBERVALUE('[1]Rate Sheet'!N$172)</f>
        <v>5587.2000000000007</v>
      </c>
      <c r="O961" s="4">
        <f>$A961*_xlfn.NUMBERVALUE('[1]Rate Sheet'!O$172)</f>
        <v>3216</v>
      </c>
      <c r="P961" s="4">
        <f>$A961*_xlfn.NUMBERVALUE('[1]Rate Sheet'!P$172)</f>
        <v>3638.4</v>
      </c>
    </row>
    <row r="962" spans="1:16" x14ac:dyDescent="0.3">
      <c r="A962" s="2">
        <v>961</v>
      </c>
      <c r="B962" s="4">
        <f>$A962*_xlfn.NUMBERVALUE('[1]Rate Sheet'!B$172)</f>
        <v>1422.28</v>
      </c>
      <c r="C962" s="4">
        <f>$A962*_xlfn.NUMBERVALUE('[1]Rate Sheet'!C$172)</f>
        <v>1489.55</v>
      </c>
      <c r="D962" s="4">
        <f>$A962*_xlfn.NUMBERVALUE('[1]Rate Sheet'!D$172)</f>
        <v>1547.21</v>
      </c>
      <c r="E962" s="4">
        <f>$A962*_xlfn.NUMBERVALUE('[1]Rate Sheet'!E$172)</f>
        <v>2604.31</v>
      </c>
      <c r="F962" s="4">
        <f>$A962*_xlfn.NUMBERVALUE('[1]Rate Sheet'!F$172)</f>
        <v>5208.62</v>
      </c>
      <c r="G962" s="4">
        <f>$A962*_xlfn.NUMBERVALUE('[1]Rate Sheet'!G$172)</f>
        <v>2661.97</v>
      </c>
      <c r="H962" s="4">
        <f>$A962*_xlfn.NUMBERVALUE('[1]Rate Sheet'!H$172)</f>
        <v>2661.97</v>
      </c>
      <c r="I962" s="4">
        <f>$A962*_xlfn.NUMBERVALUE('[1]Rate Sheet'!I$172)</f>
        <v>3104.03</v>
      </c>
      <c r="J962" s="4">
        <f>$A962*_xlfn.NUMBERVALUE('[1]Rate Sheet'!J$172)</f>
        <v>2383.2800000000002</v>
      </c>
      <c r="K962" s="4">
        <f>$A962*_xlfn.NUMBERVALUE('[1]Rate Sheet'!K$172)</f>
        <v>4036.2000000000003</v>
      </c>
      <c r="L962" s="4">
        <f>$A962*_xlfn.NUMBERVALUE('[1]Rate Sheet'!L$172)</f>
        <v>3699.85</v>
      </c>
      <c r="M962" s="4">
        <f>$A962*_xlfn.NUMBERVALUE('[1]Rate Sheet'!M$172)</f>
        <v>4497.4799999999996</v>
      </c>
      <c r="N962" s="4">
        <f>$A962*_xlfn.NUMBERVALUE('[1]Rate Sheet'!N$172)</f>
        <v>5593.02</v>
      </c>
      <c r="O962" s="4">
        <f>$A962*_xlfn.NUMBERVALUE('[1]Rate Sheet'!O$172)</f>
        <v>3219.35</v>
      </c>
      <c r="P962" s="4">
        <f>$A962*_xlfn.NUMBERVALUE('[1]Rate Sheet'!P$172)</f>
        <v>3642.19</v>
      </c>
    </row>
    <row r="963" spans="1:16" x14ac:dyDescent="0.3">
      <c r="A963" s="2">
        <v>962</v>
      </c>
      <c r="B963" s="4">
        <f>$A963*_xlfn.NUMBERVALUE('[1]Rate Sheet'!B$172)</f>
        <v>1423.76</v>
      </c>
      <c r="C963" s="4">
        <f>$A963*_xlfn.NUMBERVALUE('[1]Rate Sheet'!C$172)</f>
        <v>1491.1000000000001</v>
      </c>
      <c r="D963" s="4">
        <f>$A963*_xlfn.NUMBERVALUE('[1]Rate Sheet'!D$172)</f>
        <v>1548.8200000000002</v>
      </c>
      <c r="E963" s="4">
        <f>$A963*_xlfn.NUMBERVALUE('[1]Rate Sheet'!E$172)</f>
        <v>2607.02</v>
      </c>
      <c r="F963" s="4">
        <f>$A963*_xlfn.NUMBERVALUE('[1]Rate Sheet'!F$172)</f>
        <v>5214.04</v>
      </c>
      <c r="G963" s="4">
        <f>$A963*_xlfn.NUMBERVALUE('[1]Rate Sheet'!G$172)</f>
        <v>2664.7400000000002</v>
      </c>
      <c r="H963" s="4">
        <f>$A963*_xlfn.NUMBERVALUE('[1]Rate Sheet'!H$172)</f>
        <v>2664.7400000000002</v>
      </c>
      <c r="I963" s="4">
        <f>$A963*_xlfn.NUMBERVALUE('[1]Rate Sheet'!I$172)</f>
        <v>3107.2599999999998</v>
      </c>
      <c r="J963" s="4">
        <f>$A963*_xlfn.NUMBERVALUE('[1]Rate Sheet'!J$172)</f>
        <v>2385.7599999999998</v>
      </c>
      <c r="K963" s="4">
        <f>$A963*_xlfn.NUMBERVALUE('[1]Rate Sheet'!K$172)</f>
        <v>4040.4</v>
      </c>
      <c r="L963" s="4">
        <f>$A963*_xlfn.NUMBERVALUE('[1]Rate Sheet'!L$172)</f>
        <v>3703.7000000000003</v>
      </c>
      <c r="M963" s="4">
        <f>$A963*_xlfn.NUMBERVALUE('[1]Rate Sheet'!M$172)</f>
        <v>4502.16</v>
      </c>
      <c r="N963" s="4">
        <f>$A963*_xlfn.NUMBERVALUE('[1]Rate Sheet'!N$172)</f>
        <v>5598.84</v>
      </c>
      <c r="O963" s="4">
        <f>$A963*_xlfn.NUMBERVALUE('[1]Rate Sheet'!O$172)</f>
        <v>3222.7000000000003</v>
      </c>
      <c r="P963" s="4">
        <f>$A963*_xlfn.NUMBERVALUE('[1]Rate Sheet'!P$172)</f>
        <v>3645.98</v>
      </c>
    </row>
    <row r="964" spans="1:16" x14ac:dyDescent="0.3">
      <c r="A964" s="2">
        <v>963</v>
      </c>
      <c r="B964" s="4">
        <f>$A964*_xlfn.NUMBERVALUE('[1]Rate Sheet'!B$172)</f>
        <v>1425.24</v>
      </c>
      <c r="C964" s="4">
        <f>$A964*_xlfn.NUMBERVALUE('[1]Rate Sheet'!C$172)</f>
        <v>1492.65</v>
      </c>
      <c r="D964" s="4">
        <f>$A964*_xlfn.NUMBERVALUE('[1]Rate Sheet'!D$172)</f>
        <v>1550.43</v>
      </c>
      <c r="E964" s="4">
        <f>$A964*_xlfn.NUMBERVALUE('[1]Rate Sheet'!E$172)</f>
        <v>2609.73</v>
      </c>
      <c r="F964" s="4">
        <f>$A964*_xlfn.NUMBERVALUE('[1]Rate Sheet'!F$172)</f>
        <v>5219.46</v>
      </c>
      <c r="G964" s="4">
        <f>$A964*_xlfn.NUMBERVALUE('[1]Rate Sheet'!G$172)</f>
        <v>2667.51</v>
      </c>
      <c r="H964" s="4">
        <f>$A964*_xlfn.NUMBERVALUE('[1]Rate Sheet'!H$172)</f>
        <v>2667.51</v>
      </c>
      <c r="I964" s="4">
        <f>$A964*_xlfn.NUMBERVALUE('[1]Rate Sheet'!I$172)</f>
        <v>3110.49</v>
      </c>
      <c r="J964" s="4">
        <f>$A964*_xlfn.NUMBERVALUE('[1]Rate Sheet'!J$172)</f>
        <v>2388.2399999999998</v>
      </c>
      <c r="K964" s="4">
        <f>$A964*_xlfn.NUMBERVALUE('[1]Rate Sheet'!K$172)</f>
        <v>4044.6000000000004</v>
      </c>
      <c r="L964" s="4">
        <f>$A964*_xlfn.NUMBERVALUE('[1]Rate Sheet'!L$172)</f>
        <v>3707.55</v>
      </c>
      <c r="M964" s="4">
        <f>$A964*_xlfn.NUMBERVALUE('[1]Rate Sheet'!M$172)</f>
        <v>4506.84</v>
      </c>
      <c r="N964" s="4">
        <f>$A964*_xlfn.NUMBERVALUE('[1]Rate Sheet'!N$172)</f>
        <v>5604.66</v>
      </c>
      <c r="O964" s="4">
        <f>$A964*_xlfn.NUMBERVALUE('[1]Rate Sheet'!O$172)</f>
        <v>3226.05</v>
      </c>
      <c r="P964" s="4">
        <f>$A964*_xlfn.NUMBERVALUE('[1]Rate Sheet'!P$172)</f>
        <v>3649.77</v>
      </c>
    </row>
    <row r="965" spans="1:16" x14ac:dyDescent="0.3">
      <c r="A965" s="2">
        <v>964</v>
      </c>
      <c r="B965" s="4">
        <f>$A965*_xlfn.NUMBERVALUE('[1]Rate Sheet'!B$172)</f>
        <v>1426.72</v>
      </c>
      <c r="C965" s="4">
        <f>$A965*_xlfn.NUMBERVALUE('[1]Rate Sheet'!C$172)</f>
        <v>1494.2</v>
      </c>
      <c r="D965" s="4">
        <f>$A965*_xlfn.NUMBERVALUE('[1]Rate Sheet'!D$172)</f>
        <v>1552.0400000000002</v>
      </c>
      <c r="E965" s="4">
        <f>$A965*_xlfn.NUMBERVALUE('[1]Rate Sheet'!E$172)</f>
        <v>2612.44</v>
      </c>
      <c r="F965" s="4">
        <f>$A965*_xlfn.NUMBERVALUE('[1]Rate Sheet'!F$172)</f>
        <v>5224.88</v>
      </c>
      <c r="G965" s="4">
        <f>$A965*_xlfn.NUMBERVALUE('[1]Rate Sheet'!G$172)</f>
        <v>2670.28</v>
      </c>
      <c r="H965" s="4">
        <f>$A965*_xlfn.NUMBERVALUE('[1]Rate Sheet'!H$172)</f>
        <v>2670.28</v>
      </c>
      <c r="I965" s="4">
        <f>$A965*_xlfn.NUMBERVALUE('[1]Rate Sheet'!I$172)</f>
        <v>3113.72</v>
      </c>
      <c r="J965" s="4">
        <f>$A965*_xlfn.NUMBERVALUE('[1]Rate Sheet'!J$172)</f>
        <v>2390.7199999999998</v>
      </c>
      <c r="K965" s="4">
        <f>$A965*_xlfn.NUMBERVALUE('[1]Rate Sheet'!K$172)</f>
        <v>4048.8</v>
      </c>
      <c r="L965" s="4">
        <f>$A965*_xlfn.NUMBERVALUE('[1]Rate Sheet'!L$172)</f>
        <v>3711.4</v>
      </c>
      <c r="M965" s="4">
        <f>$A965*_xlfn.NUMBERVALUE('[1]Rate Sheet'!M$172)</f>
        <v>4511.5199999999995</v>
      </c>
      <c r="N965" s="4">
        <f>$A965*_xlfn.NUMBERVALUE('[1]Rate Sheet'!N$172)</f>
        <v>5610.4800000000005</v>
      </c>
      <c r="O965" s="4">
        <f>$A965*_xlfn.NUMBERVALUE('[1]Rate Sheet'!O$172)</f>
        <v>3229.4</v>
      </c>
      <c r="P965" s="4">
        <f>$A965*_xlfn.NUMBERVALUE('[1]Rate Sheet'!P$172)</f>
        <v>3653.56</v>
      </c>
    </row>
    <row r="966" spans="1:16" x14ac:dyDescent="0.3">
      <c r="A966" s="2">
        <v>965</v>
      </c>
      <c r="B966" s="4">
        <f>$A966*_xlfn.NUMBERVALUE('[1]Rate Sheet'!B$172)</f>
        <v>1428.2</v>
      </c>
      <c r="C966" s="4">
        <f>$A966*_xlfn.NUMBERVALUE('[1]Rate Sheet'!C$172)</f>
        <v>1495.75</v>
      </c>
      <c r="D966" s="4">
        <f>$A966*_xlfn.NUMBERVALUE('[1]Rate Sheet'!D$172)</f>
        <v>1553.65</v>
      </c>
      <c r="E966" s="4">
        <f>$A966*_xlfn.NUMBERVALUE('[1]Rate Sheet'!E$172)</f>
        <v>2615.15</v>
      </c>
      <c r="F966" s="4">
        <f>$A966*_xlfn.NUMBERVALUE('[1]Rate Sheet'!F$172)</f>
        <v>5230.3</v>
      </c>
      <c r="G966" s="4">
        <f>$A966*_xlfn.NUMBERVALUE('[1]Rate Sheet'!G$172)</f>
        <v>2673.05</v>
      </c>
      <c r="H966" s="4">
        <f>$A966*_xlfn.NUMBERVALUE('[1]Rate Sheet'!H$172)</f>
        <v>2673.05</v>
      </c>
      <c r="I966" s="4">
        <f>$A966*_xlfn.NUMBERVALUE('[1]Rate Sheet'!I$172)</f>
        <v>3116.95</v>
      </c>
      <c r="J966" s="4">
        <f>$A966*_xlfn.NUMBERVALUE('[1]Rate Sheet'!J$172)</f>
        <v>2393.1999999999998</v>
      </c>
      <c r="K966" s="4">
        <f>$A966*_xlfn.NUMBERVALUE('[1]Rate Sheet'!K$172)</f>
        <v>4053</v>
      </c>
      <c r="L966" s="4">
        <f>$A966*_xlfn.NUMBERVALUE('[1]Rate Sheet'!L$172)</f>
        <v>3715.25</v>
      </c>
      <c r="M966" s="4">
        <f>$A966*_xlfn.NUMBERVALUE('[1]Rate Sheet'!M$172)</f>
        <v>4516.2</v>
      </c>
      <c r="N966" s="4">
        <f>$A966*_xlfn.NUMBERVALUE('[1]Rate Sheet'!N$172)</f>
        <v>5616.3</v>
      </c>
      <c r="O966" s="4">
        <f>$A966*_xlfn.NUMBERVALUE('[1]Rate Sheet'!O$172)</f>
        <v>3232.75</v>
      </c>
      <c r="P966" s="4">
        <f>$A966*_xlfn.NUMBERVALUE('[1]Rate Sheet'!P$172)</f>
        <v>3657.35</v>
      </c>
    </row>
    <row r="967" spans="1:16" x14ac:dyDescent="0.3">
      <c r="A967" s="2">
        <v>966</v>
      </c>
      <c r="B967" s="4">
        <f>$A967*_xlfn.NUMBERVALUE('[1]Rate Sheet'!B$172)</f>
        <v>1429.68</v>
      </c>
      <c r="C967" s="4">
        <f>$A967*_xlfn.NUMBERVALUE('[1]Rate Sheet'!C$172)</f>
        <v>1497.3</v>
      </c>
      <c r="D967" s="4">
        <f>$A967*_xlfn.NUMBERVALUE('[1]Rate Sheet'!D$172)</f>
        <v>1555.26</v>
      </c>
      <c r="E967" s="4">
        <f>$A967*_xlfn.NUMBERVALUE('[1]Rate Sheet'!E$172)</f>
        <v>2617.86</v>
      </c>
      <c r="F967" s="4">
        <f>$A967*_xlfn.NUMBERVALUE('[1]Rate Sheet'!F$172)</f>
        <v>5235.72</v>
      </c>
      <c r="G967" s="4">
        <f>$A967*_xlfn.NUMBERVALUE('[1]Rate Sheet'!G$172)</f>
        <v>2675.82</v>
      </c>
      <c r="H967" s="4">
        <f>$A967*_xlfn.NUMBERVALUE('[1]Rate Sheet'!H$172)</f>
        <v>2675.82</v>
      </c>
      <c r="I967" s="4">
        <f>$A967*_xlfn.NUMBERVALUE('[1]Rate Sheet'!I$172)</f>
        <v>3120.18</v>
      </c>
      <c r="J967" s="4">
        <f>$A967*_xlfn.NUMBERVALUE('[1]Rate Sheet'!J$172)</f>
        <v>2395.6799999999998</v>
      </c>
      <c r="K967" s="4">
        <f>$A967*_xlfn.NUMBERVALUE('[1]Rate Sheet'!K$172)</f>
        <v>4057.2000000000003</v>
      </c>
      <c r="L967" s="4">
        <f>$A967*_xlfn.NUMBERVALUE('[1]Rate Sheet'!L$172)</f>
        <v>3719.1</v>
      </c>
      <c r="M967" s="4">
        <f>$A967*_xlfn.NUMBERVALUE('[1]Rate Sheet'!M$172)</f>
        <v>4520.88</v>
      </c>
      <c r="N967" s="4">
        <f>$A967*_xlfn.NUMBERVALUE('[1]Rate Sheet'!N$172)</f>
        <v>5622.12</v>
      </c>
      <c r="O967" s="4">
        <f>$A967*_xlfn.NUMBERVALUE('[1]Rate Sheet'!O$172)</f>
        <v>3236.1</v>
      </c>
      <c r="P967" s="4">
        <f>$A967*_xlfn.NUMBERVALUE('[1]Rate Sheet'!P$172)</f>
        <v>3661.14</v>
      </c>
    </row>
    <row r="968" spans="1:16" x14ac:dyDescent="0.3">
      <c r="A968" s="2">
        <v>967</v>
      </c>
      <c r="B968" s="4">
        <f>$A968*_xlfn.NUMBERVALUE('[1]Rate Sheet'!B$172)</f>
        <v>1431.16</v>
      </c>
      <c r="C968" s="4">
        <f>$A968*_xlfn.NUMBERVALUE('[1]Rate Sheet'!C$172)</f>
        <v>1498.8500000000001</v>
      </c>
      <c r="D968" s="4">
        <f>$A968*_xlfn.NUMBERVALUE('[1]Rate Sheet'!D$172)</f>
        <v>1556.8700000000001</v>
      </c>
      <c r="E968" s="4">
        <f>$A968*_xlfn.NUMBERVALUE('[1]Rate Sheet'!E$172)</f>
        <v>2620.5700000000002</v>
      </c>
      <c r="F968" s="4">
        <f>$A968*_xlfn.NUMBERVALUE('[1]Rate Sheet'!F$172)</f>
        <v>5241.1400000000003</v>
      </c>
      <c r="G968" s="4">
        <f>$A968*_xlfn.NUMBERVALUE('[1]Rate Sheet'!G$172)</f>
        <v>2678.59</v>
      </c>
      <c r="H968" s="4">
        <f>$A968*_xlfn.NUMBERVALUE('[1]Rate Sheet'!H$172)</f>
        <v>2678.59</v>
      </c>
      <c r="I968" s="4">
        <f>$A968*_xlfn.NUMBERVALUE('[1]Rate Sheet'!I$172)</f>
        <v>3123.41</v>
      </c>
      <c r="J968" s="4">
        <f>$A968*_xlfn.NUMBERVALUE('[1]Rate Sheet'!J$172)</f>
        <v>2398.16</v>
      </c>
      <c r="K968" s="4">
        <f>$A968*_xlfn.NUMBERVALUE('[1]Rate Sheet'!K$172)</f>
        <v>4061.4</v>
      </c>
      <c r="L968" s="4">
        <f>$A968*_xlfn.NUMBERVALUE('[1]Rate Sheet'!L$172)</f>
        <v>3722.9500000000003</v>
      </c>
      <c r="M968" s="4">
        <f>$A968*_xlfn.NUMBERVALUE('[1]Rate Sheet'!M$172)</f>
        <v>4525.5599999999995</v>
      </c>
      <c r="N968" s="4">
        <f>$A968*_xlfn.NUMBERVALUE('[1]Rate Sheet'!N$172)</f>
        <v>5627.9400000000005</v>
      </c>
      <c r="O968" s="4">
        <f>$A968*_xlfn.NUMBERVALUE('[1]Rate Sheet'!O$172)</f>
        <v>3239.4500000000003</v>
      </c>
      <c r="P968" s="4">
        <f>$A968*_xlfn.NUMBERVALUE('[1]Rate Sheet'!P$172)</f>
        <v>3664.93</v>
      </c>
    </row>
    <row r="969" spans="1:16" x14ac:dyDescent="0.3">
      <c r="A969" s="2">
        <v>968</v>
      </c>
      <c r="B969" s="4">
        <f>$A969*_xlfn.NUMBERVALUE('[1]Rate Sheet'!B$172)</f>
        <v>1432.6399999999999</v>
      </c>
      <c r="C969" s="4">
        <f>$A969*_xlfn.NUMBERVALUE('[1]Rate Sheet'!C$172)</f>
        <v>1500.4</v>
      </c>
      <c r="D969" s="4">
        <f>$A969*_xlfn.NUMBERVALUE('[1]Rate Sheet'!D$172)</f>
        <v>1558.48</v>
      </c>
      <c r="E969" s="4">
        <f>$A969*_xlfn.NUMBERVALUE('[1]Rate Sheet'!E$172)</f>
        <v>2623.2799999999997</v>
      </c>
      <c r="F969" s="4">
        <f>$A969*_xlfn.NUMBERVALUE('[1]Rate Sheet'!F$172)</f>
        <v>5246.5599999999995</v>
      </c>
      <c r="G969" s="4">
        <f>$A969*_xlfn.NUMBERVALUE('[1]Rate Sheet'!G$172)</f>
        <v>2681.36</v>
      </c>
      <c r="H969" s="4">
        <f>$A969*_xlfn.NUMBERVALUE('[1]Rate Sheet'!H$172)</f>
        <v>2681.36</v>
      </c>
      <c r="I969" s="4">
        <f>$A969*_xlfn.NUMBERVALUE('[1]Rate Sheet'!I$172)</f>
        <v>3126.64</v>
      </c>
      <c r="J969" s="4">
        <f>$A969*_xlfn.NUMBERVALUE('[1]Rate Sheet'!J$172)</f>
        <v>2400.64</v>
      </c>
      <c r="K969" s="4">
        <f>$A969*_xlfn.NUMBERVALUE('[1]Rate Sheet'!K$172)</f>
        <v>4065.6000000000004</v>
      </c>
      <c r="L969" s="4">
        <f>$A969*_xlfn.NUMBERVALUE('[1]Rate Sheet'!L$172)</f>
        <v>3726.8</v>
      </c>
      <c r="M969" s="4">
        <f>$A969*_xlfn.NUMBERVALUE('[1]Rate Sheet'!M$172)</f>
        <v>4530.24</v>
      </c>
      <c r="N969" s="4">
        <f>$A969*_xlfn.NUMBERVALUE('[1]Rate Sheet'!N$172)</f>
        <v>5633.76</v>
      </c>
      <c r="O969" s="4">
        <f>$A969*_xlfn.NUMBERVALUE('[1]Rate Sheet'!O$172)</f>
        <v>3242.8</v>
      </c>
      <c r="P969" s="4">
        <f>$A969*_xlfn.NUMBERVALUE('[1]Rate Sheet'!P$172)</f>
        <v>3668.7200000000003</v>
      </c>
    </row>
    <row r="970" spans="1:16" x14ac:dyDescent="0.3">
      <c r="A970" s="2">
        <v>969</v>
      </c>
      <c r="B970" s="4">
        <f>$A970*_xlfn.NUMBERVALUE('[1]Rate Sheet'!B$172)</f>
        <v>1434.12</v>
      </c>
      <c r="C970" s="4">
        <f>$A970*_xlfn.NUMBERVALUE('[1]Rate Sheet'!C$172)</f>
        <v>1501.95</v>
      </c>
      <c r="D970" s="4">
        <f>$A970*_xlfn.NUMBERVALUE('[1]Rate Sheet'!D$172)</f>
        <v>1560.0900000000001</v>
      </c>
      <c r="E970" s="4">
        <f>$A970*_xlfn.NUMBERVALUE('[1]Rate Sheet'!E$172)</f>
        <v>2625.99</v>
      </c>
      <c r="F970" s="4">
        <f>$A970*_xlfn.NUMBERVALUE('[1]Rate Sheet'!F$172)</f>
        <v>5251.98</v>
      </c>
      <c r="G970" s="4">
        <f>$A970*_xlfn.NUMBERVALUE('[1]Rate Sheet'!G$172)</f>
        <v>2684.13</v>
      </c>
      <c r="H970" s="4">
        <f>$A970*_xlfn.NUMBERVALUE('[1]Rate Sheet'!H$172)</f>
        <v>2684.13</v>
      </c>
      <c r="I970" s="4">
        <f>$A970*_xlfn.NUMBERVALUE('[1]Rate Sheet'!I$172)</f>
        <v>3129.87</v>
      </c>
      <c r="J970" s="4">
        <f>$A970*_xlfn.NUMBERVALUE('[1]Rate Sheet'!J$172)</f>
        <v>2403.12</v>
      </c>
      <c r="K970" s="4">
        <f>$A970*_xlfn.NUMBERVALUE('[1]Rate Sheet'!K$172)</f>
        <v>4069.8</v>
      </c>
      <c r="L970" s="4">
        <f>$A970*_xlfn.NUMBERVALUE('[1]Rate Sheet'!L$172)</f>
        <v>3730.65</v>
      </c>
      <c r="M970" s="4">
        <f>$A970*_xlfn.NUMBERVALUE('[1]Rate Sheet'!M$172)</f>
        <v>4534.92</v>
      </c>
      <c r="N970" s="4">
        <f>$A970*_xlfn.NUMBERVALUE('[1]Rate Sheet'!N$172)</f>
        <v>5639.58</v>
      </c>
      <c r="O970" s="4">
        <f>$A970*_xlfn.NUMBERVALUE('[1]Rate Sheet'!O$172)</f>
        <v>3246.15</v>
      </c>
      <c r="P970" s="4">
        <f>$A970*_xlfn.NUMBERVALUE('[1]Rate Sheet'!P$172)</f>
        <v>3672.51</v>
      </c>
    </row>
    <row r="971" spans="1:16" x14ac:dyDescent="0.3">
      <c r="A971" s="2">
        <v>970</v>
      </c>
      <c r="B971" s="4">
        <f>$A971*_xlfn.NUMBERVALUE('[1]Rate Sheet'!B$172)</f>
        <v>1435.6</v>
      </c>
      <c r="C971" s="4">
        <f>$A971*_xlfn.NUMBERVALUE('[1]Rate Sheet'!C$172)</f>
        <v>1503.5</v>
      </c>
      <c r="D971" s="4">
        <f>$A971*_xlfn.NUMBERVALUE('[1]Rate Sheet'!D$172)</f>
        <v>1561.7</v>
      </c>
      <c r="E971" s="4">
        <f>$A971*_xlfn.NUMBERVALUE('[1]Rate Sheet'!E$172)</f>
        <v>2628.7</v>
      </c>
      <c r="F971" s="4">
        <f>$A971*_xlfn.NUMBERVALUE('[1]Rate Sheet'!F$172)</f>
        <v>5257.4</v>
      </c>
      <c r="G971" s="4">
        <f>$A971*_xlfn.NUMBERVALUE('[1]Rate Sheet'!G$172)</f>
        <v>2686.9</v>
      </c>
      <c r="H971" s="4">
        <f>$A971*_xlfn.NUMBERVALUE('[1]Rate Sheet'!H$172)</f>
        <v>2686.9</v>
      </c>
      <c r="I971" s="4">
        <f>$A971*_xlfn.NUMBERVALUE('[1]Rate Sheet'!I$172)</f>
        <v>3133.1</v>
      </c>
      <c r="J971" s="4">
        <f>$A971*_xlfn.NUMBERVALUE('[1]Rate Sheet'!J$172)</f>
        <v>2405.6</v>
      </c>
      <c r="K971" s="4">
        <f>$A971*_xlfn.NUMBERVALUE('[1]Rate Sheet'!K$172)</f>
        <v>4074</v>
      </c>
      <c r="L971" s="4">
        <f>$A971*_xlfn.NUMBERVALUE('[1]Rate Sheet'!L$172)</f>
        <v>3734.5</v>
      </c>
      <c r="M971" s="4">
        <f>$A971*_xlfn.NUMBERVALUE('[1]Rate Sheet'!M$172)</f>
        <v>4539.5999999999995</v>
      </c>
      <c r="N971" s="4">
        <f>$A971*_xlfn.NUMBERVALUE('[1]Rate Sheet'!N$172)</f>
        <v>5645.4000000000005</v>
      </c>
      <c r="O971" s="4">
        <f>$A971*_xlfn.NUMBERVALUE('[1]Rate Sheet'!O$172)</f>
        <v>3249.5</v>
      </c>
      <c r="P971" s="4">
        <f>$A971*_xlfn.NUMBERVALUE('[1]Rate Sheet'!P$172)</f>
        <v>3676.3</v>
      </c>
    </row>
    <row r="972" spans="1:16" x14ac:dyDescent="0.3">
      <c r="A972" s="2">
        <v>971</v>
      </c>
      <c r="B972" s="4">
        <f>$A972*_xlfn.NUMBERVALUE('[1]Rate Sheet'!B$172)</f>
        <v>1437.08</v>
      </c>
      <c r="C972" s="4">
        <f>$A972*_xlfn.NUMBERVALUE('[1]Rate Sheet'!C$172)</f>
        <v>1505.05</v>
      </c>
      <c r="D972" s="4">
        <f>$A972*_xlfn.NUMBERVALUE('[1]Rate Sheet'!D$172)</f>
        <v>1563.3100000000002</v>
      </c>
      <c r="E972" s="4">
        <f>$A972*_xlfn.NUMBERVALUE('[1]Rate Sheet'!E$172)</f>
        <v>2631.41</v>
      </c>
      <c r="F972" s="4">
        <f>$A972*_xlfn.NUMBERVALUE('[1]Rate Sheet'!F$172)</f>
        <v>5262.82</v>
      </c>
      <c r="G972" s="4">
        <f>$A972*_xlfn.NUMBERVALUE('[1]Rate Sheet'!G$172)</f>
        <v>2689.67</v>
      </c>
      <c r="H972" s="4">
        <f>$A972*_xlfn.NUMBERVALUE('[1]Rate Sheet'!H$172)</f>
        <v>2689.67</v>
      </c>
      <c r="I972" s="4">
        <f>$A972*_xlfn.NUMBERVALUE('[1]Rate Sheet'!I$172)</f>
        <v>3136.33</v>
      </c>
      <c r="J972" s="4">
        <f>$A972*_xlfn.NUMBERVALUE('[1]Rate Sheet'!J$172)</f>
        <v>2408.08</v>
      </c>
      <c r="K972" s="4">
        <f>$A972*_xlfn.NUMBERVALUE('[1]Rate Sheet'!K$172)</f>
        <v>4078.2000000000003</v>
      </c>
      <c r="L972" s="4">
        <f>$A972*_xlfn.NUMBERVALUE('[1]Rate Sheet'!L$172)</f>
        <v>3738.35</v>
      </c>
      <c r="M972" s="4">
        <f>$A972*_xlfn.NUMBERVALUE('[1]Rate Sheet'!M$172)</f>
        <v>4544.28</v>
      </c>
      <c r="N972" s="4">
        <f>$A972*_xlfn.NUMBERVALUE('[1]Rate Sheet'!N$172)</f>
        <v>5651.22</v>
      </c>
      <c r="O972" s="4">
        <f>$A972*_xlfn.NUMBERVALUE('[1]Rate Sheet'!O$172)</f>
        <v>3252.85</v>
      </c>
      <c r="P972" s="4">
        <f>$A972*_xlfn.NUMBERVALUE('[1]Rate Sheet'!P$172)</f>
        <v>3680.09</v>
      </c>
    </row>
    <row r="973" spans="1:16" x14ac:dyDescent="0.3">
      <c r="A973" s="2">
        <v>972</v>
      </c>
      <c r="B973" s="4">
        <f>$A973*_xlfn.NUMBERVALUE('[1]Rate Sheet'!B$172)</f>
        <v>1438.56</v>
      </c>
      <c r="C973" s="4">
        <f>$A973*_xlfn.NUMBERVALUE('[1]Rate Sheet'!C$172)</f>
        <v>1506.6000000000001</v>
      </c>
      <c r="D973" s="4">
        <f>$A973*_xlfn.NUMBERVALUE('[1]Rate Sheet'!D$172)</f>
        <v>1564.92</v>
      </c>
      <c r="E973" s="4">
        <f>$A973*_xlfn.NUMBERVALUE('[1]Rate Sheet'!E$172)</f>
        <v>2634.12</v>
      </c>
      <c r="F973" s="4">
        <f>$A973*_xlfn.NUMBERVALUE('[1]Rate Sheet'!F$172)</f>
        <v>5268.24</v>
      </c>
      <c r="G973" s="4">
        <f>$A973*_xlfn.NUMBERVALUE('[1]Rate Sheet'!G$172)</f>
        <v>2692.44</v>
      </c>
      <c r="H973" s="4">
        <f>$A973*_xlfn.NUMBERVALUE('[1]Rate Sheet'!H$172)</f>
        <v>2692.44</v>
      </c>
      <c r="I973" s="4">
        <f>$A973*_xlfn.NUMBERVALUE('[1]Rate Sheet'!I$172)</f>
        <v>3139.56</v>
      </c>
      <c r="J973" s="4">
        <f>$A973*_xlfn.NUMBERVALUE('[1]Rate Sheet'!J$172)</f>
        <v>2410.56</v>
      </c>
      <c r="K973" s="4">
        <f>$A973*_xlfn.NUMBERVALUE('[1]Rate Sheet'!K$172)</f>
        <v>4082.4</v>
      </c>
      <c r="L973" s="4">
        <f>$A973*_xlfn.NUMBERVALUE('[1]Rate Sheet'!L$172)</f>
        <v>3742.2000000000003</v>
      </c>
      <c r="M973" s="4">
        <f>$A973*_xlfn.NUMBERVALUE('[1]Rate Sheet'!M$172)</f>
        <v>4548.96</v>
      </c>
      <c r="N973" s="4">
        <f>$A973*_xlfn.NUMBERVALUE('[1]Rate Sheet'!N$172)</f>
        <v>5657.04</v>
      </c>
      <c r="O973" s="4">
        <f>$A973*_xlfn.NUMBERVALUE('[1]Rate Sheet'!O$172)</f>
        <v>3256.2000000000003</v>
      </c>
      <c r="P973" s="4">
        <f>$A973*_xlfn.NUMBERVALUE('[1]Rate Sheet'!P$172)</f>
        <v>3683.88</v>
      </c>
    </row>
    <row r="974" spans="1:16" x14ac:dyDescent="0.3">
      <c r="A974" s="2">
        <v>973</v>
      </c>
      <c r="B974" s="4">
        <f>$A974*_xlfn.NUMBERVALUE('[1]Rate Sheet'!B$172)</f>
        <v>1440.04</v>
      </c>
      <c r="C974" s="4">
        <f>$A974*_xlfn.NUMBERVALUE('[1]Rate Sheet'!C$172)</f>
        <v>1508.15</v>
      </c>
      <c r="D974" s="4">
        <f>$A974*_xlfn.NUMBERVALUE('[1]Rate Sheet'!D$172)</f>
        <v>1566.5300000000002</v>
      </c>
      <c r="E974" s="4">
        <f>$A974*_xlfn.NUMBERVALUE('[1]Rate Sheet'!E$172)</f>
        <v>2636.83</v>
      </c>
      <c r="F974" s="4">
        <f>$A974*_xlfn.NUMBERVALUE('[1]Rate Sheet'!F$172)</f>
        <v>5273.66</v>
      </c>
      <c r="G974" s="4">
        <f>$A974*_xlfn.NUMBERVALUE('[1]Rate Sheet'!G$172)</f>
        <v>2695.21</v>
      </c>
      <c r="H974" s="4">
        <f>$A974*_xlfn.NUMBERVALUE('[1]Rate Sheet'!H$172)</f>
        <v>2695.21</v>
      </c>
      <c r="I974" s="4">
        <f>$A974*_xlfn.NUMBERVALUE('[1]Rate Sheet'!I$172)</f>
        <v>3142.79</v>
      </c>
      <c r="J974" s="4">
        <f>$A974*_xlfn.NUMBERVALUE('[1]Rate Sheet'!J$172)</f>
        <v>2413.04</v>
      </c>
      <c r="K974" s="4">
        <f>$A974*_xlfn.NUMBERVALUE('[1]Rate Sheet'!K$172)</f>
        <v>4086.6000000000004</v>
      </c>
      <c r="L974" s="4">
        <f>$A974*_xlfn.NUMBERVALUE('[1]Rate Sheet'!L$172)</f>
        <v>3746.05</v>
      </c>
      <c r="M974" s="4">
        <f>$A974*_xlfn.NUMBERVALUE('[1]Rate Sheet'!M$172)</f>
        <v>4553.6399999999994</v>
      </c>
      <c r="N974" s="4">
        <f>$A974*_xlfn.NUMBERVALUE('[1]Rate Sheet'!N$172)</f>
        <v>5662.8600000000006</v>
      </c>
      <c r="O974" s="4">
        <f>$A974*_xlfn.NUMBERVALUE('[1]Rate Sheet'!O$172)</f>
        <v>3259.55</v>
      </c>
      <c r="P974" s="4">
        <f>$A974*_xlfn.NUMBERVALUE('[1]Rate Sheet'!P$172)</f>
        <v>3687.67</v>
      </c>
    </row>
    <row r="975" spans="1:16" x14ac:dyDescent="0.3">
      <c r="A975" s="2">
        <v>974</v>
      </c>
      <c r="B975" s="4">
        <f>$A975*_xlfn.NUMBERVALUE('[1]Rate Sheet'!B$172)</f>
        <v>1441.52</v>
      </c>
      <c r="C975" s="4">
        <f>$A975*_xlfn.NUMBERVALUE('[1]Rate Sheet'!C$172)</f>
        <v>1509.7</v>
      </c>
      <c r="D975" s="4">
        <f>$A975*_xlfn.NUMBERVALUE('[1]Rate Sheet'!D$172)</f>
        <v>1568.14</v>
      </c>
      <c r="E975" s="4">
        <f>$A975*_xlfn.NUMBERVALUE('[1]Rate Sheet'!E$172)</f>
        <v>2639.54</v>
      </c>
      <c r="F975" s="4">
        <f>$A975*_xlfn.NUMBERVALUE('[1]Rate Sheet'!F$172)</f>
        <v>5279.08</v>
      </c>
      <c r="G975" s="4">
        <f>$A975*_xlfn.NUMBERVALUE('[1]Rate Sheet'!G$172)</f>
        <v>2697.98</v>
      </c>
      <c r="H975" s="4">
        <f>$A975*_xlfn.NUMBERVALUE('[1]Rate Sheet'!H$172)</f>
        <v>2697.98</v>
      </c>
      <c r="I975" s="4">
        <f>$A975*_xlfn.NUMBERVALUE('[1]Rate Sheet'!I$172)</f>
        <v>3146.02</v>
      </c>
      <c r="J975" s="4">
        <f>$A975*_xlfn.NUMBERVALUE('[1]Rate Sheet'!J$172)</f>
        <v>2415.52</v>
      </c>
      <c r="K975" s="4">
        <f>$A975*_xlfn.NUMBERVALUE('[1]Rate Sheet'!K$172)</f>
        <v>4090.8</v>
      </c>
      <c r="L975" s="4">
        <f>$A975*_xlfn.NUMBERVALUE('[1]Rate Sheet'!L$172)</f>
        <v>3749.9</v>
      </c>
      <c r="M975" s="4">
        <f>$A975*_xlfn.NUMBERVALUE('[1]Rate Sheet'!M$172)</f>
        <v>4558.32</v>
      </c>
      <c r="N975" s="4">
        <f>$A975*_xlfn.NUMBERVALUE('[1]Rate Sheet'!N$172)</f>
        <v>5668.68</v>
      </c>
      <c r="O975" s="4">
        <f>$A975*_xlfn.NUMBERVALUE('[1]Rate Sheet'!O$172)</f>
        <v>3262.9</v>
      </c>
      <c r="P975" s="4">
        <f>$A975*_xlfn.NUMBERVALUE('[1]Rate Sheet'!P$172)</f>
        <v>3691.46</v>
      </c>
    </row>
    <row r="976" spans="1:16" x14ac:dyDescent="0.3">
      <c r="A976" s="2">
        <v>975</v>
      </c>
      <c r="B976" s="4">
        <f>$A976*_xlfn.NUMBERVALUE('[1]Rate Sheet'!B$172)</f>
        <v>1443</v>
      </c>
      <c r="C976" s="4">
        <f>$A976*_xlfn.NUMBERVALUE('[1]Rate Sheet'!C$172)</f>
        <v>1511.25</v>
      </c>
      <c r="D976" s="4">
        <f>$A976*_xlfn.NUMBERVALUE('[1]Rate Sheet'!D$172)</f>
        <v>1569.75</v>
      </c>
      <c r="E976" s="4">
        <f>$A976*_xlfn.NUMBERVALUE('[1]Rate Sheet'!E$172)</f>
        <v>2642.25</v>
      </c>
      <c r="F976" s="4">
        <f>$A976*_xlfn.NUMBERVALUE('[1]Rate Sheet'!F$172)</f>
        <v>5284.5</v>
      </c>
      <c r="G976" s="4">
        <f>$A976*_xlfn.NUMBERVALUE('[1]Rate Sheet'!G$172)</f>
        <v>2700.75</v>
      </c>
      <c r="H976" s="4">
        <f>$A976*_xlfn.NUMBERVALUE('[1]Rate Sheet'!H$172)</f>
        <v>2700.75</v>
      </c>
      <c r="I976" s="4">
        <f>$A976*_xlfn.NUMBERVALUE('[1]Rate Sheet'!I$172)</f>
        <v>3149.25</v>
      </c>
      <c r="J976" s="4">
        <f>$A976*_xlfn.NUMBERVALUE('[1]Rate Sheet'!J$172)</f>
        <v>2418</v>
      </c>
      <c r="K976" s="4">
        <f>$A976*_xlfn.NUMBERVALUE('[1]Rate Sheet'!K$172)</f>
        <v>4095</v>
      </c>
      <c r="L976" s="4">
        <f>$A976*_xlfn.NUMBERVALUE('[1]Rate Sheet'!L$172)</f>
        <v>3753.75</v>
      </c>
      <c r="M976" s="4">
        <f>$A976*_xlfn.NUMBERVALUE('[1]Rate Sheet'!M$172)</f>
        <v>4563</v>
      </c>
      <c r="N976" s="4">
        <f>$A976*_xlfn.NUMBERVALUE('[1]Rate Sheet'!N$172)</f>
        <v>5674.5</v>
      </c>
      <c r="O976" s="4">
        <f>$A976*_xlfn.NUMBERVALUE('[1]Rate Sheet'!O$172)</f>
        <v>3266.25</v>
      </c>
      <c r="P976" s="4">
        <f>$A976*_xlfn.NUMBERVALUE('[1]Rate Sheet'!P$172)</f>
        <v>3695.25</v>
      </c>
    </row>
    <row r="977" spans="1:16" x14ac:dyDescent="0.3">
      <c r="A977" s="2">
        <v>976</v>
      </c>
      <c r="B977" s="4">
        <f>$A977*_xlfn.NUMBERVALUE('[1]Rate Sheet'!B$172)</f>
        <v>1444.48</v>
      </c>
      <c r="C977" s="4">
        <f>$A977*_xlfn.NUMBERVALUE('[1]Rate Sheet'!C$172)</f>
        <v>1512.8</v>
      </c>
      <c r="D977" s="4">
        <f>$A977*_xlfn.NUMBERVALUE('[1]Rate Sheet'!D$172)</f>
        <v>1571.3600000000001</v>
      </c>
      <c r="E977" s="4">
        <f>$A977*_xlfn.NUMBERVALUE('[1]Rate Sheet'!E$172)</f>
        <v>2644.96</v>
      </c>
      <c r="F977" s="4">
        <f>$A977*_xlfn.NUMBERVALUE('[1]Rate Sheet'!F$172)</f>
        <v>5289.92</v>
      </c>
      <c r="G977" s="4">
        <f>$A977*_xlfn.NUMBERVALUE('[1]Rate Sheet'!G$172)</f>
        <v>2703.52</v>
      </c>
      <c r="H977" s="4">
        <f>$A977*_xlfn.NUMBERVALUE('[1]Rate Sheet'!H$172)</f>
        <v>2703.52</v>
      </c>
      <c r="I977" s="4">
        <f>$A977*_xlfn.NUMBERVALUE('[1]Rate Sheet'!I$172)</f>
        <v>3152.48</v>
      </c>
      <c r="J977" s="4">
        <f>$A977*_xlfn.NUMBERVALUE('[1]Rate Sheet'!J$172)</f>
        <v>2420.48</v>
      </c>
      <c r="K977" s="4">
        <f>$A977*_xlfn.NUMBERVALUE('[1]Rate Sheet'!K$172)</f>
        <v>4099.2</v>
      </c>
      <c r="L977" s="4">
        <f>$A977*_xlfn.NUMBERVALUE('[1]Rate Sheet'!L$172)</f>
        <v>3757.6</v>
      </c>
      <c r="M977" s="4">
        <f>$A977*_xlfn.NUMBERVALUE('[1]Rate Sheet'!M$172)</f>
        <v>4567.6799999999994</v>
      </c>
      <c r="N977" s="4">
        <f>$A977*_xlfn.NUMBERVALUE('[1]Rate Sheet'!N$172)</f>
        <v>5680.3200000000006</v>
      </c>
      <c r="O977" s="4">
        <f>$A977*_xlfn.NUMBERVALUE('[1]Rate Sheet'!O$172)</f>
        <v>3269.6</v>
      </c>
      <c r="P977" s="4">
        <f>$A977*_xlfn.NUMBERVALUE('[1]Rate Sheet'!P$172)</f>
        <v>3699.04</v>
      </c>
    </row>
    <row r="978" spans="1:16" x14ac:dyDescent="0.3">
      <c r="A978" s="2">
        <v>977</v>
      </c>
      <c r="B978" s="4">
        <f>$A978*_xlfn.NUMBERVALUE('[1]Rate Sheet'!B$172)</f>
        <v>1445.96</v>
      </c>
      <c r="C978" s="4">
        <f>$A978*_xlfn.NUMBERVALUE('[1]Rate Sheet'!C$172)</f>
        <v>1514.3500000000001</v>
      </c>
      <c r="D978" s="4">
        <f>$A978*_xlfn.NUMBERVALUE('[1]Rate Sheet'!D$172)</f>
        <v>1572.97</v>
      </c>
      <c r="E978" s="4">
        <f>$A978*_xlfn.NUMBERVALUE('[1]Rate Sheet'!E$172)</f>
        <v>2647.67</v>
      </c>
      <c r="F978" s="4">
        <f>$A978*_xlfn.NUMBERVALUE('[1]Rate Sheet'!F$172)</f>
        <v>5295.34</v>
      </c>
      <c r="G978" s="4">
        <f>$A978*_xlfn.NUMBERVALUE('[1]Rate Sheet'!G$172)</f>
        <v>2706.29</v>
      </c>
      <c r="H978" s="4">
        <f>$A978*_xlfn.NUMBERVALUE('[1]Rate Sheet'!H$172)</f>
        <v>2706.29</v>
      </c>
      <c r="I978" s="4">
        <f>$A978*_xlfn.NUMBERVALUE('[1]Rate Sheet'!I$172)</f>
        <v>3155.71</v>
      </c>
      <c r="J978" s="4">
        <f>$A978*_xlfn.NUMBERVALUE('[1]Rate Sheet'!J$172)</f>
        <v>2422.96</v>
      </c>
      <c r="K978" s="4">
        <f>$A978*_xlfn.NUMBERVALUE('[1]Rate Sheet'!K$172)</f>
        <v>4103.4000000000005</v>
      </c>
      <c r="L978" s="4">
        <f>$A978*_xlfn.NUMBERVALUE('[1]Rate Sheet'!L$172)</f>
        <v>3761.4500000000003</v>
      </c>
      <c r="M978" s="4">
        <f>$A978*_xlfn.NUMBERVALUE('[1]Rate Sheet'!M$172)</f>
        <v>4572.3599999999997</v>
      </c>
      <c r="N978" s="4">
        <f>$A978*_xlfn.NUMBERVALUE('[1]Rate Sheet'!N$172)</f>
        <v>5686.14</v>
      </c>
      <c r="O978" s="4">
        <f>$A978*_xlfn.NUMBERVALUE('[1]Rate Sheet'!O$172)</f>
        <v>3272.9500000000003</v>
      </c>
      <c r="P978" s="4">
        <f>$A978*_xlfn.NUMBERVALUE('[1]Rate Sheet'!P$172)</f>
        <v>3702.83</v>
      </c>
    </row>
    <row r="979" spans="1:16" x14ac:dyDescent="0.3">
      <c r="A979" s="2">
        <v>978</v>
      </c>
      <c r="B979" s="4">
        <f>$A979*_xlfn.NUMBERVALUE('[1]Rate Sheet'!B$172)</f>
        <v>1447.44</v>
      </c>
      <c r="C979" s="4">
        <f>$A979*_xlfn.NUMBERVALUE('[1]Rate Sheet'!C$172)</f>
        <v>1515.9</v>
      </c>
      <c r="D979" s="4">
        <f>$A979*_xlfn.NUMBERVALUE('[1]Rate Sheet'!D$172)</f>
        <v>1574.5800000000002</v>
      </c>
      <c r="E979" s="4">
        <f>$A979*_xlfn.NUMBERVALUE('[1]Rate Sheet'!E$172)</f>
        <v>2650.38</v>
      </c>
      <c r="F979" s="4">
        <f>$A979*_xlfn.NUMBERVALUE('[1]Rate Sheet'!F$172)</f>
        <v>5300.76</v>
      </c>
      <c r="G979" s="4">
        <f>$A979*_xlfn.NUMBERVALUE('[1]Rate Sheet'!G$172)</f>
        <v>2709.06</v>
      </c>
      <c r="H979" s="4">
        <f>$A979*_xlfn.NUMBERVALUE('[1]Rate Sheet'!H$172)</f>
        <v>2709.06</v>
      </c>
      <c r="I979" s="4">
        <f>$A979*_xlfn.NUMBERVALUE('[1]Rate Sheet'!I$172)</f>
        <v>3158.94</v>
      </c>
      <c r="J979" s="4">
        <f>$A979*_xlfn.NUMBERVALUE('[1]Rate Sheet'!J$172)</f>
        <v>2425.44</v>
      </c>
      <c r="K979" s="4">
        <f>$A979*_xlfn.NUMBERVALUE('[1]Rate Sheet'!K$172)</f>
        <v>4107.6000000000004</v>
      </c>
      <c r="L979" s="4">
        <f>$A979*_xlfn.NUMBERVALUE('[1]Rate Sheet'!L$172)</f>
        <v>3765.3</v>
      </c>
      <c r="M979" s="4">
        <f>$A979*_xlfn.NUMBERVALUE('[1]Rate Sheet'!M$172)</f>
        <v>4577.04</v>
      </c>
      <c r="N979" s="4">
        <f>$A979*_xlfn.NUMBERVALUE('[1]Rate Sheet'!N$172)</f>
        <v>5691.96</v>
      </c>
      <c r="O979" s="4">
        <f>$A979*_xlfn.NUMBERVALUE('[1]Rate Sheet'!O$172)</f>
        <v>3276.3</v>
      </c>
      <c r="P979" s="4">
        <f>$A979*_xlfn.NUMBERVALUE('[1]Rate Sheet'!P$172)</f>
        <v>3706.62</v>
      </c>
    </row>
    <row r="980" spans="1:16" x14ac:dyDescent="0.3">
      <c r="A980" s="2">
        <v>979</v>
      </c>
      <c r="B980" s="4">
        <f>$A980*_xlfn.NUMBERVALUE('[1]Rate Sheet'!B$172)</f>
        <v>1448.92</v>
      </c>
      <c r="C980" s="4">
        <f>$A980*_xlfn.NUMBERVALUE('[1]Rate Sheet'!C$172)</f>
        <v>1517.45</v>
      </c>
      <c r="D980" s="4">
        <f>$A980*_xlfn.NUMBERVALUE('[1]Rate Sheet'!D$172)</f>
        <v>1576.19</v>
      </c>
      <c r="E980" s="4">
        <f>$A980*_xlfn.NUMBERVALUE('[1]Rate Sheet'!E$172)</f>
        <v>2653.09</v>
      </c>
      <c r="F980" s="4">
        <f>$A980*_xlfn.NUMBERVALUE('[1]Rate Sheet'!F$172)</f>
        <v>5306.18</v>
      </c>
      <c r="G980" s="4">
        <f>$A980*_xlfn.NUMBERVALUE('[1]Rate Sheet'!G$172)</f>
        <v>2711.83</v>
      </c>
      <c r="H980" s="4">
        <f>$A980*_xlfn.NUMBERVALUE('[1]Rate Sheet'!H$172)</f>
        <v>2711.83</v>
      </c>
      <c r="I980" s="4">
        <f>$A980*_xlfn.NUMBERVALUE('[1]Rate Sheet'!I$172)</f>
        <v>3162.17</v>
      </c>
      <c r="J980" s="4">
        <f>$A980*_xlfn.NUMBERVALUE('[1]Rate Sheet'!J$172)</f>
        <v>2427.92</v>
      </c>
      <c r="K980" s="4">
        <f>$A980*_xlfn.NUMBERVALUE('[1]Rate Sheet'!K$172)</f>
        <v>4111.8</v>
      </c>
      <c r="L980" s="4">
        <f>$A980*_xlfn.NUMBERVALUE('[1]Rate Sheet'!L$172)</f>
        <v>3769.15</v>
      </c>
      <c r="M980" s="4">
        <f>$A980*_xlfn.NUMBERVALUE('[1]Rate Sheet'!M$172)</f>
        <v>4581.7199999999993</v>
      </c>
      <c r="N980" s="4">
        <f>$A980*_xlfn.NUMBERVALUE('[1]Rate Sheet'!N$172)</f>
        <v>5697.7800000000007</v>
      </c>
      <c r="O980" s="4">
        <f>$A980*_xlfn.NUMBERVALUE('[1]Rate Sheet'!O$172)</f>
        <v>3279.65</v>
      </c>
      <c r="P980" s="4">
        <f>$A980*_xlfn.NUMBERVALUE('[1]Rate Sheet'!P$172)</f>
        <v>3710.41</v>
      </c>
    </row>
    <row r="981" spans="1:16" x14ac:dyDescent="0.3">
      <c r="A981" s="2">
        <v>980</v>
      </c>
      <c r="B981" s="4">
        <f>$A981*_xlfn.NUMBERVALUE('[1]Rate Sheet'!B$172)</f>
        <v>1450.4</v>
      </c>
      <c r="C981" s="4">
        <f>$A981*_xlfn.NUMBERVALUE('[1]Rate Sheet'!C$172)</f>
        <v>1519</v>
      </c>
      <c r="D981" s="4">
        <f>$A981*_xlfn.NUMBERVALUE('[1]Rate Sheet'!D$172)</f>
        <v>1577.8000000000002</v>
      </c>
      <c r="E981" s="4">
        <f>$A981*_xlfn.NUMBERVALUE('[1]Rate Sheet'!E$172)</f>
        <v>2655.8</v>
      </c>
      <c r="F981" s="4">
        <f>$A981*_xlfn.NUMBERVALUE('[1]Rate Sheet'!F$172)</f>
        <v>5311.6</v>
      </c>
      <c r="G981" s="4">
        <f>$A981*_xlfn.NUMBERVALUE('[1]Rate Sheet'!G$172)</f>
        <v>2714.6</v>
      </c>
      <c r="H981" s="4">
        <f>$A981*_xlfn.NUMBERVALUE('[1]Rate Sheet'!H$172)</f>
        <v>2714.6</v>
      </c>
      <c r="I981" s="4">
        <f>$A981*_xlfn.NUMBERVALUE('[1]Rate Sheet'!I$172)</f>
        <v>3165.4</v>
      </c>
      <c r="J981" s="4">
        <f>$A981*_xlfn.NUMBERVALUE('[1]Rate Sheet'!J$172)</f>
        <v>2430.4</v>
      </c>
      <c r="K981" s="4">
        <f>$A981*_xlfn.NUMBERVALUE('[1]Rate Sheet'!K$172)</f>
        <v>4116</v>
      </c>
      <c r="L981" s="4">
        <f>$A981*_xlfn.NUMBERVALUE('[1]Rate Sheet'!L$172)</f>
        <v>3773</v>
      </c>
      <c r="M981" s="4">
        <f>$A981*_xlfn.NUMBERVALUE('[1]Rate Sheet'!M$172)</f>
        <v>4586.3999999999996</v>
      </c>
      <c r="N981" s="4">
        <f>$A981*_xlfn.NUMBERVALUE('[1]Rate Sheet'!N$172)</f>
        <v>5703.6</v>
      </c>
      <c r="O981" s="4">
        <f>$A981*_xlfn.NUMBERVALUE('[1]Rate Sheet'!O$172)</f>
        <v>3283</v>
      </c>
      <c r="P981" s="4">
        <f>$A981*_xlfn.NUMBERVALUE('[1]Rate Sheet'!P$172)</f>
        <v>3714.2</v>
      </c>
    </row>
    <row r="982" spans="1:16" x14ac:dyDescent="0.3">
      <c r="A982" s="2">
        <v>981</v>
      </c>
      <c r="B982" s="4">
        <f>$A982*_xlfn.NUMBERVALUE('[1]Rate Sheet'!B$172)</f>
        <v>1451.8799999999999</v>
      </c>
      <c r="C982" s="4">
        <f>$A982*_xlfn.NUMBERVALUE('[1]Rate Sheet'!C$172)</f>
        <v>1520.55</v>
      </c>
      <c r="D982" s="4">
        <f>$A982*_xlfn.NUMBERVALUE('[1]Rate Sheet'!D$172)</f>
        <v>1579.41</v>
      </c>
      <c r="E982" s="4">
        <f>$A982*_xlfn.NUMBERVALUE('[1]Rate Sheet'!E$172)</f>
        <v>2658.5099999999998</v>
      </c>
      <c r="F982" s="4">
        <f>$A982*_xlfn.NUMBERVALUE('[1]Rate Sheet'!F$172)</f>
        <v>5317.0199999999995</v>
      </c>
      <c r="G982" s="4">
        <f>$A982*_xlfn.NUMBERVALUE('[1]Rate Sheet'!G$172)</f>
        <v>2717.37</v>
      </c>
      <c r="H982" s="4">
        <f>$A982*_xlfn.NUMBERVALUE('[1]Rate Sheet'!H$172)</f>
        <v>2717.37</v>
      </c>
      <c r="I982" s="4">
        <f>$A982*_xlfn.NUMBERVALUE('[1]Rate Sheet'!I$172)</f>
        <v>3168.63</v>
      </c>
      <c r="J982" s="4">
        <f>$A982*_xlfn.NUMBERVALUE('[1]Rate Sheet'!J$172)</f>
        <v>2432.88</v>
      </c>
      <c r="K982" s="4">
        <f>$A982*_xlfn.NUMBERVALUE('[1]Rate Sheet'!K$172)</f>
        <v>4120.2</v>
      </c>
      <c r="L982" s="4">
        <f>$A982*_xlfn.NUMBERVALUE('[1]Rate Sheet'!L$172)</f>
        <v>3776.85</v>
      </c>
      <c r="M982" s="4">
        <f>$A982*_xlfn.NUMBERVALUE('[1]Rate Sheet'!M$172)</f>
        <v>4591.08</v>
      </c>
      <c r="N982" s="4">
        <f>$A982*_xlfn.NUMBERVALUE('[1]Rate Sheet'!N$172)</f>
        <v>5709.42</v>
      </c>
      <c r="O982" s="4">
        <f>$A982*_xlfn.NUMBERVALUE('[1]Rate Sheet'!O$172)</f>
        <v>3286.35</v>
      </c>
      <c r="P982" s="4">
        <f>$A982*_xlfn.NUMBERVALUE('[1]Rate Sheet'!P$172)</f>
        <v>3717.9900000000002</v>
      </c>
    </row>
    <row r="983" spans="1:16" x14ac:dyDescent="0.3">
      <c r="A983" s="2">
        <v>982</v>
      </c>
      <c r="B983" s="4">
        <f>$A983*_xlfn.NUMBERVALUE('[1]Rate Sheet'!B$172)</f>
        <v>1453.36</v>
      </c>
      <c r="C983" s="4">
        <f>$A983*_xlfn.NUMBERVALUE('[1]Rate Sheet'!C$172)</f>
        <v>1522.1000000000001</v>
      </c>
      <c r="D983" s="4">
        <f>$A983*_xlfn.NUMBERVALUE('[1]Rate Sheet'!D$172)</f>
        <v>1581.0200000000002</v>
      </c>
      <c r="E983" s="4">
        <f>$A983*_xlfn.NUMBERVALUE('[1]Rate Sheet'!E$172)</f>
        <v>2661.22</v>
      </c>
      <c r="F983" s="4">
        <f>$A983*_xlfn.NUMBERVALUE('[1]Rate Sheet'!F$172)</f>
        <v>5322.44</v>
      </c>
      <c r="G983" s="4">
        <f>$A983*_xlfn.NUMBERVALUE('[1]Rate Sheet'!G$172)</f>
        <v>2720.14</v>
      </c>
      <c r="H983" s="4">
        <f>$A983*_xlfn.NUMBERVALUE('[1]Rate Sheet'!H$172)</f>
        <v>2720.14</v>
      </c>
      <c r="I983" s="4">
        <f>$A983*_xlfn.NUMBERVALUE('[1]Rate Sheet'!I$172)</f>
        <v>3171.86</v>
      </c>
      <c r="J983" s="4">
        <f>$A983*_xlfn.NUMBERVALUE('[1]Rate Sheet'!J$172)</f>
        <v>2435.36</v>
      </c>
      <c r="K983" s="4">
        <f>$A983*_xlfn.NUMBERVALUE('[1]Rate Sheet'!K$172)</f>
        <v>4124.4000000000005</v>
      </c>
      <c r="L983" s="4">
        <f>$A983*_xlfn.NUMBERVALUE('[1]Rate Sheet'!L$172)</f>
        <v>3780.7000000000003</v>
      </c>
      <c r="M983" s="4">
        <f>$A983*_xlfn.NUMBERVALUE('[1]Rate Sheet'!M$172)</f>
        <v>4595.7599999999993</v>
      </c>
      <c r="N983" s="4">
        <f>$A983*_xlfn.NUMBERVALUE('[1]Rate Sheet'!N$172)</f>
        <v>5715.2400000000007</v>
      </c>
      <c r="O983" s="4">
        <f>$A983*_xlfn.NUMBERVALUE('[1]Rate Sheet'!O$172)</f>
        <v>3289.7000000000003</v>
      </c>
      <c r="P983" s="4">
        <f>$A983*_xlfn.NUMBERVALUE('[1]Rate Sheet'!P$172)</f>
        <v>3721.78</v>
      </c>
    </row>
    <row r="984" spans="1:16" x14ac:dyDescent="0.3">
      <c r="A984" s="2">
        <v>983</v>
      </c>
      <c r="B984" s="4">
        <f>$A984*_xlfn.NUMBERVALUE('[1]Rate Sheet'!B$172)</f>
        <v>1454.84</v>
      </c>
      <c r="C984" s="4">
        <f>$A984*_xlfn.NUMBERVALUE('[1]Rate Sheet'!C$172)</f>
        <v>1523.65</v>
      </c>
      <c r="D984" s="4">
        <f>$A984*_xlfn.NUMBERVALUE('[1]Rate Sheet'!D$172)</f>
        <v>1582.63</v>
      </c>
      <c r="E984" s="4">
        <f>$A984*_xlfn.NUMBERVALUE('[1]Rate Sheet'!E$172)</f>
        <v>2663.93</v>
      </c>
      <c r="F984" s="4">
        <f>$A984*_xlfn.NUMBERVALUE('[1]Rate Sheet'!F$172)</f>
        <v>5327.86</v>
      </c>
      <c r="G984" s="4">
        <f>$A984*_xlfn.NUMBERVALUE('[1]Rate Sheet'!G$172)</f>
        <v>2722.91</v>
      </c>
      <c r="H984" s="4">
        <f>$A984*_xlfn.NUMBERVALUE('[1]Rate Sheet'!H$172)</f>
        <v>2722.91</v>
      </c>
      <c r="I984" s="4">
        <f>$A984*_xlfn.NUMBERVALUE('[1]Rate Sheet'!I$172)</f>
        <v>3175.09</v>
      </c>
      <c r="J984" s="4">
        <f>$A984*_xlfn.NUMBERVALUE('[1]Rate Sheet'!J$172)</f>
        <v>2437.84</v>
      </c>
      <c r="K984" s="4">
        <f>$A984*_xlfn.NUMBERVALUE('[1]Rate Sheet'!K$172)</f>
        <v>4128.6000000000004</v>
      </c>
      <c r="L984" s="4">
        <f>$A984*_xlfn.NUMBERVALUE('[1]Rate Sheet'!L$172)</f>
        <v>3784.55</v>
      </c>
      <c r="M984" s="4">
        <f>$A984*_xlfn.NUMBERVALUE('[1]Rate Sheet'!M$172)</f>
        <v>4600.4399999999996</v>
      </c>
      <c r="N984" s="4">
        <f>$A984*_xlfn.NUMBERVALUE('[1]Rate Sheet'!N$172)</f>
        <v>5721.06</v>
      </c>
      <c r="O984" s="4">
        <f>$A984*_xlfn.NUMBERVALUE('[1]Rate Sheet'!O$172)</f>
        <v>3293.05</v>
      </c>
      <c r="P984" s="4">
        <f>$A984*_xlfn.NUMBERVALUE('[1]Rate Sheet'!P$172)</f>
        <v>3725.57</v>
      </c>
    </row>
    <row r="985" spans="1:16" x14ac:dyDescent="0.3">
      <c r="A985" s="2">
        <v>984</v>
      </c>
      <c r="B985" s="4">
        <f>$A985*_xlfn.NUMBERVALUE('[1]Rate Sheet'!B$172)</f>
        <v>1456.32</v>
      </c>
      <c r="C985" s="4">
        <f>$A985*_xlfn.NUMBERVALUE('[1]Rate Sheet'!C$172)</f>
        <v>1525.2</v>
      </c>
      <c r="D985" s="4">
        <f>$A985*_xlfn.NUMBERVALUE('[1]Rate Sheet'!D$172)</f>
        <v>1584.24</v>
      </c>
      <c r="E985" s="4">
        <f>$A985*_xlfn.NUMBERVALUE('[1]Rate Sheet'!E$172)</f>
        <v>2666.64</v>
      </c>
      <c r="F985" s="4">
        <f>$A985*_xlfn.NUMBERVALUE('[1]Rate Sheet'!F$172)</f>
        <v>5333.28</v>
      </c>
      <c r="G985" s="4">
        <f>$A985*_xlfn.NUMBERVALUE('[1]Rate Sheet'!G$172)</f>
        <v>2725.68</v>
      </c>
      <c r="H985" s="4">
        <f>$A985*_xlfn.NUMBERVALUE('[1]Rate Sheet'!H$172)</f>
        <v>2725.68</v>
      </c>
      <c r="I985" s="4">
        <f>$A985*_xlfn.NUMBERVALUE('[1]Rate Sheet'!I$172)</f>
        <v>3178.32</v>
      </c>
      <c r="J985" s="4">
        <f>$A985*_xlfn.NUMBERVALUE('[1]Rate Sheet'!J$172)</f>
        <v>2440.3200000000002</v>
      </c>
      <c r="K985" s="4">
        <f>$A985*_xlfn.NUMBERVALUE('[1]Rate Sheet'!K$172)</f>
        <v>4132.8</v>
      </c>
      <c r="L985" s="4">
        <f>$A985*_xlfn.NUMBERVALUE('[1]Rate Sheet'!L$172)</f>
        <v>3788.4</v>
      </c>
      <c r="M985" s="4">
        <f>$A985*_xlfn.NUMBERVALUE('[1]Rate Sheet'!M$172)</f>
        <v>4605.12</v>
      </c>
      <c r="N985" s="4">
        <f>$A985*_xlfn.NUMBERVALUE('[1]Rate Sheet'!N$172)</f>
        <v>5726.88</v>
      </c>
      <c r="O985" s="4">
        <f>$A985*_xlfn.NUMBERVALUE('[1]Rate Sheet'!O$172)</f>
        <v>3296.4</v>
      </c>
      <c r="P985" s="4">
        <f>$A985*_xlfn.NUMBERVALUE('[1]Rate Sheet'!P$172)</f>
        <v>3729.36</v>
      </c>
    </row>
    <row r="986" spans="1:16" x14ac:dyDescent="0.3">
      <c r="A986" s="2">
        <v>985</v>
      </c>
      <c r="B986" s="4">
        <f>$A986*_xlfn.NUMBERVALUE('[1]Rate Sheet'!B$172)</f>
        <v>1457.8</v>
      </c>
      <c r="C986" s="4">
        <f>$A986*_xlfn.NUMBERVALUE('[1]Rate Sheet'!C$172)</f>
        <v>1526.75</v>
      </c>
      <c r="D986" s="4">
        <f>$A986*_xlfn.NUMBERVALUE('[1]Rate Sheet'!D$172)</f>
        <v>1585.8500000000001</v>
      </c>
      <c r="E986" s="4">
        <f>$A986*_xlfn.NUMBERVALUE('[1]Rate Sheet'!E$172)</f>
        <v>2669.35</v>
      </c>
      <c r="F986" s="4">
        <f>$A986*_xlfn.NUMBERVALUE('[1]Rate Sheet'!F$172)</f>
        <v>5338.7</v>
      </c>
      <c r="G986" s="4">
        <f>$A986*_xlfn.NUMBERVALUE('[1]Rate Sheet'!G$172)</f>
        <v>2728.45</v>
      </c>
      <c r="H986" s="4">
        <f>$A986*_xlfn.NUMBERVALUE('[1]Rate Sheet'!H$172)</f>
        <v>2728.45</v>
      </c>
      <c r="I986" s="4">
        <f>$A986*_xlfn.NUMBERVALUE('[1]Rate Sheet'!I$172)</f>
        <v>3181.55</v>
      </c>
      <c r="J986" s="4">
        <f>$A986*_xlfn.NUMBERVALUE('[1]Rate Sheet'!J$172)</f>
        <v>2442.8000000000002</v>
      </c>
      <c r="K986" s="4">
        <f>$A986*_xlfn.NUMBERVALUE('[1]Rate Sheet'!K$172)</f>
        <v>4137</v>
      </c>
      <c r="L986" s="4">
        <f>$A986*_xlfn.NUMBERVALUE('[1]Rate Sheet'!L$172)</f>
        <v>3792.25</v>
      </c>
      <c r="M986" s="4">
        <f>$A986*_xlfn.NUMBERVALUE('[1]Rate Sheet'!M$172)</f>
        <v>4609.7999999999993</v>
      </c>
      <c r="N986" s="4">
        <f>$A986*_xlfn.NUMBERVALUE('[1]Rate Sheet'!N$172)</f>
        <v>5732.7000000000007</v>
      </c>
      <c r="O986" s="4">
        <f>$A986*_xlfn.NUMBERVALUE('[1]Rate Sheet'!O$172)</f>
        <v>3299.75</v>
      </c>
      <c r="P986" s="4">
        <f>$A986*_xlfn.NUMBERVALUE('[1]Rate Sheet'!P$172)</f>
        <v>3733.15</v>
      </c>
    </row>
    <row r="987" spans="1:16" x14ac:dyDescent="0.3">
      <c r="A987" s="2">
        <v>986</v>
      </c>
      <c r="B987" s="4">
        <f>$A987*_xlfn.NUMBERVALUE('[1]Rate Sheet'!B$172)</f>
        <v>1459.28</v>
      </c>
      <c r="C987" s="4">
        <f>$A987*_xlfn.NUMBERVALUE('[1]Rate Sheet'!C$172)</f>
        <v>1528.3</v>
      </c>
      <c r="D987" s="4">
        <f>$A987*_xlfn.NUMBERVALUE('[1]Rate Sheet'!D$172)</f>
        <v>1587.46</v>
      </c>
      <c r="E987" s="4">
        <f>$A987*_xlfn.NUMBERVALUE('[1]Rate Sheet'!E$172)</f>
        <v>2672.06</v>
      </c>
      <c r="F987" s="4">
        <f>$A987*_xlfn.NUMBERVALUE('[1]Rate Sheet'!F$172)</f>
        <v>5344.12</v>
      </c>
      <c r="G987" s="4">
        <f>$A987*_xlfn.NUMBERVALUE('[1]Rate Sheet'!G$172)</f>
        <v>2731.22</v>
      </c>
      <c r="H987" s="4">
        <f>$A987*_xlfn.NUMBERVALUE('[1]Rate Sheet'!H$172)</f>
        <v>2731.22</v>
      </c>
      <c r="I987" s="4">
        <f>$A987*_xlfn.NUMBERVALUE('[1]Rate Sheet'!I$172)</f>
        <v>3184.78</v>
      </c>
      <c r="J987" s="4">
        <f>$A987*_xlfn.NUMBERVALUE('[1]Rate Sheet'!J$172)</f>
        <v>2445.2800000000002</v>
      </c>
      <c r="K987" s="4">
        <f>$A987*_xlfn.NUMBERVALUE('[1]Rate Sheet'!K$172)</f>
        <v>4141.2</v>
      </c>
      <c r="L987" s="4">
        <f>$A987*_xlfn.NUMBERVALUE('[1]Rate Sheet'!L$172)</f>
        <v>3796.1</v>
      </c>
      <c r="M987" s="4">
        <f>$A987*_xlfn.NUMBERVALUE('[1]Rate Sheet'!M$172)</f>
        <v>4614.4799999999996</v>
      </c>
      <c r="N987" s="4">
        <f>$A987*_xlfn.NUMBERVALUE('[1]Rate Sheet'!N$172)</f>
        <v>5738.52</v>
      </c>
      <c r="O987" s="4">
        <f>$A987*_xlfn.NUMBERVALUE('[1]Rate Sheet'!O$172)</f>
        <v>3303.1</v>
      </c>
      <c r="P987" s="4">
        <f>$A987*_xlfn.NUMBERVALUE('[1]Rate Sheet'!P$172)</f>
        <v>3736.94</v>
      </c>
    </row>
    <row r="988" spans="1:16" x14ac:dyDescent="0.3">
      <c r="A988" s="2">
        <v>987</v>
      </c>
      <c r="B988" s="4">
        <f>$A988*_xlfn.NUMBERVALUE('[1]Rate Sheet'!B$172)</f>
        <v>1460.76</v>
      </c>
      <c r="C988" s="4">
        <f>$A988*_xlfn.NUMBERVALUE('[1]Rate Sheet'!C$172)</f>
        <v>1529.8500000000001</v>
      </c>
      <c r="D988" s="4">
        <f>$A988*_xlfn.NUMBERVALUE('[1]Rate Sheet'!D$172)</f>
        <v>1589.0700000000002</v>
      </c>
      <c r="E988" s="4">
        <f>$A988*_xlfn.NUMBERVALUE('[1]Rate Sheet'!E$172)</f>
        <v>2674.77</v>
      </c>
      <c r="F988" s="4">
        <f>$A988*_xlfn.NUMBERVALUE('[1]Rate Sheet'!F$172)</f>
        <v>5349.54</v>
      </c>
      <c r="G988" s="4">
        <f>$A988*_xlfn.NUMBERVALUE('[1]Rate Sheet'!G$172)</f>
        <v>2733.9900000000002</v>
      </c>
      <c r="H988" s="4">
        <f>$A988*_xlfn.NUMBERVALUE('[1]Rate Sheet'!H$172)</f>
        <v>2733.9900000000002</v>
      </c>
      <c r="I988" s="4">
        <f>$A988*_xlfn.NUMBERVALUE('[1]Rate Sheet'!I$172)</f>
        <v>3188.0099999999998</v>
      </c>
      <c r="J988" s="4">
        <f>$A988*_xlfn.NUMBERVALUE('[1]Rate Sheet'!J$172)</f>
        <v>2447.7599999999998</v>
      </c>
      <c r="K988" s="4">
        <f>$A988*_xlfn.NUMBERVALUE('[1]Rate Sheet'!K$172)</f>
        <v>4145.4000000000005</v>
      </c>
      <c r="L988" s="4">
        <f>$A988*_xlfn.NUMBERVALUE('[1]Rate Sheet'!L$172)</f>
        <v>3799.9500000000003</v>
      </c>
      <c r="M988" s="4">
        <f>$A988*_xlfn.NUMBERVALUE('[1]Rate Sheet'!M$172)</f>
        <v>4619.16</v>
      </c>
      <c r="N988" s="4">
        <f>$A988*_xlfn.NUMBERVALUE('[1]Rate Sheet'!N$172)</f>
        <v>5744.34</v>
      </c>
      <c r="O988" s="4">
        <f>$A988*_xlfn.NUMBERVALUE('[1]Rate Sheet'!O$172)</f>
        <v>3306.4500000000003</v>
      </c>
      <c r="P988" s="4">
        <f>$A988*_xlfn.NUMBERVALUE('[1]Rate Sheet'!P$172)</f>
        <v>3740.73</v>
      </c>
    </row>
    <row r="989" spans="1:16" x14ac:dyDescent="0.3">
      <c r="A989" s="2">
        <v>988</v>
      </c>
      <c r="B989" s="4">
        <f>$A989*_xlfn.NUMBERVALUE('[1]Rate Sheet'!B$172)</f>
        <v>1462.24</v>
      </c>
      <c r="C989" s="4">
        <f>$A989*_xlfn.NUMBERVALUE('[1]Rate Sheet'!C$172)</f>
        <v>1531.4</v>
      </c>
      <c r="D989" s="4">
        <f>$A989*_xlfn.NUMBERVALUE('[1]Rate Sheet'!D$172)</f>
        <v>1590.68</v>
      </c>
      <c r="E989" s="4">
        <f>$A989*_xlfn.NUMBERVALUE('[1]Rate Sheet'!E$172)</f>
        <v>2677.48</v>
      </c>
      <c r="F989" s="4">
        <f>$A989*_xlfn.NUMBERVALUE('[1]Rate Sheet'!F$172)</f>
        <v>5354.96</v>
      </c>
      <c r="G989" s="4">
        <f>$A989*_xlfn.NUMBERVALUE('[1]Rate Sheet'!G$172)</f>
        <v>2736.76</v>
      </c>
      <c r="H989" s="4">
        <f>$A989*_xlfn.NUMBERVALUE('[1]Rate Sheet'!H$172)</f>
        <v>2736.76</v>
      </c>
      <c r="I989" s="4">
        <f>$A989*_xlfn.NUMBERVALUE('[1]Rate Sheet'!I$172)</f>
        <v>3191.24</v>
      </c>
      <c r="J989" s="4">
        <f>$A989*_xlfn.NUMBERVALUE('[1]Rate Sheet'!J$172)</f>
        <v>2450.2399999999998</v>
      </c>
      <c r="K989" s="4">
        <f>$A989*_xlfn.NUMBERVALUE('[1]Rate Sheet'!K$172)</f>
        <v>4149.6000000000004</v>
      </c>
      <c r="L989" s="4">
        <f>$A989*_xlfn.NUMBERVALUE('[1]Rate Sheet'!L$172)</f>
        <v>3803.8</v>
      </c>
      <c r="M989" s="4">
        <f>$A989*_xlfn.NUMBERVALUE('[1]Rate Sheet'!M$172)</f>
        <v>4623.84</v>
      </c>
      <c r="N989" s="4">
        <f>$A989*_xlfn.NUMBERVALUE('[1]Rate Sheet'!N$172)</f>
        <v>5750.16</v>
      </c>
      <c r="O989" s="4">
        <f>$A989*_xlfn.NUMBERVALUE('[1]Rate Sheet'!O$172)</f>
        <v>3309.8</v>
      </c>
      <c r="P989" s="4">
        <f>$A989*_xlfn.NUMBERVALUE('[1]Rate Sheet'!P$172)</f>
        <v>3744.52</v>
      </c>
    </row>
    <row r="990" spans="1:16" x14ac:dyDescent="0.3">
      <c r="A990" s="2">
        <v>989</v>
      </c>
      <c r="B990" s="4">
        <f>$A990*_xlfn.NUMBERVALUE('[1]Rate Sheet'!B$172)</f>
        <v>1463.72</v>
      </c>
      <c r="C990" s="4">
        <f>$A990*_xlfn.NUMBERVALUE('[1]Rate Sheet'!C$172)</f>
        <v>1532.95</v>
      </c>
      <c r="D990" s="4">
        <f>$A990*_xlfn.NUMBERVALUE('[1]Rate Sheet'!D$172)</f>
        <v>1592.2900000000002</v>
      </c>
      <c r="E990" s="4">
        <f>$A990*_xlfn.NUMBERVALUE('[1]Rate Sheet'!E$172)</f>
        <v>2680.19</v>
      </c>
      <c r="F990" s="4">
        <f>$A990*_xlfn.NUMBERVALUE('[1]Rate Sheet'!F$172)</f>
        <v>5360.38</v>
      </c>
      <c r="G990" s="4">
        <f>$A990*_xlfn.NUMBERVALUE('[1]Rate Sheet'!G$172)</f>
        <v>2739.53</v>
      </c>
      <c r="H990" s="4">
        <f>$A990*_xlfn.NUMBERVALUE('[1]Rate Sheet'!H$172)</f>
        <v>2739.53</v>
      </c>
      <c r="I990" s="4">
        <f>$A990*_xlfn.NUMBERVALUE('[1]Rate Sheet'!I$172)</f>
        <v>3194.47</v>
      </c>
      <c r="J990" s="4">
        <f>$A990*_xlfn.NUMBERVALUE('[1]Rate Sheet'!J$172)</f>
        <v>2452.7199999999998</v>
      </c>
      <c r="K990" s="4">
        <f>$A990*_xlfn.NUMBERVALUE('[1]Rate Sheet'!K$172)</f>
        <v>4153.8</v>
      </c>
      <c r="L990" s="4">
        <f>$A990*_xlfn.NUMBERVALUE('[1]Rate Sheet'!L$172)</f>
        <v>3807.65</v>
      </c>
      <c r="M990" s="4">
        <f>$A990*_xlfn.NUMBERVALUE('[1]Rate Sheet'!M$172)</f>
        <v>4628.5199999999995</v>
      </c>
      <c r="N990" s="4">
        <f>$A990*_xlfn.NUMBERVALUE('[1]Rate Sheet'!N$172)</f>
        <v>5755.9800000000005</v>
      </c>
      <c r="O990" s="4">
        <f>$A990*_xlfn.NUMBERVALUE('[1]Rate Sheet'!O$172)</f>
        <v>3313.15</v>
      </c>
      <c r="P990" s="4">
        <f>$A990*_xlfn.NUMBERVALUE('[1]Rate Sheet'!P$172)</f>
        <v>3748.31</v>
      </c>
    </row>
    <row r="991" spans="1:16" x14ac:dyDescent="0.3">
      <c r="A991" s="2">
        <v>990</v>
      </c>
      <c r="B991" s="4">
        <f>$A991*_xlfn.NUMBERVALUE('[1]Rate Sheet'!B$172)</f>
        <v>1465.2</v>
      </c>
      <c r="C991" s="4">
        <f>$A991*_xlfn.NUMBERVALUE('[1]Rate Sheet'!C$172)</f>
        <v>1534.5</v>
      </c>
      <c r="D991" s="4">
        <f>$A991*_xlfn.NUMBERVALUE('[1]Rate Sheet'!D$172)</f>
        <v>1593.9</v>
      </c>
      <c r="E991" s="4">
        <f>$A991*_xlfn.NUMBERVALUE('[1]Rate Sheet'!E$172)</f>
        <v>2682.9</v>
      </c>
      <c r="F991" s="4">
        <f>$A991*_xlfn.NUMBERVALUE('[1]Rate Sheet'!F$172)</f>
        <v>5365.8</v>
      </c>
      <c r="G991" s="4">
        <f>$A991*_xlfn.NUMBERVALUE('[1]Rate Sheet'!G$172)</f>
        <v>2742.3</v>
      </c>
      <c r="H991" s="4">
        <f>$A991*_xlfn.NUMBERVALUE('[1]Rate Sheet'!H$172)</f>
        <v>2742.3</v>
      </c>
      <c r="I991" s="4">
        <f>$A991*_xlfn.NUMBERVALUE('[1]Rate Sheet'!I$172)</f>
        <v>3197.7</v>
      </c>
      <c r="J991" s="4">
        <f>$A991*_xlfn.NUMBERVALUE('[1]Rate Sheet'!J$172)</f>
        <v>2455.1999999999998</v>
      </c>
      <c r="K991" s="4">
        <f>$A991*_xlfn.NUMBERVALUE('[1]Rate Sheet'!K$172)</f>
        <v>4158</v>
      </c>
      <c r="L991" s="4">
        <f>$A991*_xlfn.NUMBERVALUE('[1]Rate Sheet'!L$172)</f>
        <v>3811.5</v>
      </c>
      <c r="M991" s="4">
        <f>$A991*_xlfn.NUMBERVALUE('[1]Rate Sheet'!M$172)</f>
        <v>4633.2</v>
      </c>
      <c r="N991" s="4">
        <f>$A991*_xlfn.NUMBERVALUE('[1]Rate Sheet'!N$172)</f>
        <v>5761.8</v>
      </c>
      <c r="O991" s="4">
        <f>$A991*_xlfn.NUMBERVALUE('[1]Rate Sheet'!O$172)</f>
        <v>3316.5</v>
      </c>
      <c r="P991" s="4">
        <f>$A991*_xlfn.NUMBERVALUE('[1]Rate Sheet'!P$172)</f>
        <v>3752.1</v>
      </c>
    </row>
    <row r="992" spans="1:16" x14ac:dyDescent="0.3">
      <c r="A992" s="2">
        <v>991</v>
      </c>
      <c r="B992" s="4">
        <f>$A992*_xlfn.NUMBERVALUE('[1]Rate Sheet'!B$172)</f>
        <v>1466.68</v>
      </c>
      <c r="C992" s="4">
        <f>$A992*_xlfn.NUMBERVALUE('[1]Rate Sheet'!C$172)</f>
        <v>1536.05</v>
      </c>
      <c r="D992" s="4">
        <f>$A992*_xlfn.NUMBERVALUE('[1]Rate Sheet'!D$172)</f>
        <v>1595.51</v>
      </c>
      <c r="E992" s="4">
        <f>$A992*_xlfn.NUMBERVALUE('[1]Rate Sheet'!E$172)</f>
        <v>2685.61</v>
      </c>
      <c r="F992" s="4">
        <f>$A992*_xlfn.NUMBERVALUE('[1]Rate Sheet'!F$172)</f>
        <v>5371.22</v>
      </c>
      <c r="G992" s="4">
        <f>$A992*_xlfn.NUMBERVALUE('[1]Rate Sheet'!G$172)</f>
        <v>2745.07</v>
      </c>
      <c r="H992" s="4">
        <f>$A992*_xlfn.NUMBERVALUE('[1]Rate Sheet'!H$172)</f>
        <v>2745.07</v>
      </c>
      <c r="I992" s="4">
        <f>$A992*_xlfn.NUMBERVALUE('[1]Rate Sheet'!I$172)</f>
        <v>3200.93</v>
      </c>
      <c r="J992" s="4">
        <f>$A992*_xlfn.NUMBERVALUE('[1]Rate Sheet'!J$172)</f>
        <v>2457.6799999999998</v>
      </c>
      <c r="K992" s="4">
        <f>$A992*_xlfn.NUMBERVALUE('[1]Rate Sheet'!K$172)</f>
        <v>4162.2</v>
      </c>
      <c r="L992" s="4">
        <f>$A992*_xlfn.NUMBERVALUE('[1]Rate Sheet'!L$172)</f>
        <v>3815.35</v>
      </c>
      <c r="M992" s="4">
        <f>$A992*_xlfn.NUMBERVALUE('[1]Rate Sheet'!M$172)</f>
        <v>4637.88</v>
      </c>
      <c r="N992" s="4">
        <f>$A992*_xlfn.NUMBERVALUE('[1]Rate Sheet'!N$172)</f>
        <v>5767.62</v>
      </c>
      <c r="O992" s="4">
        <f>$A992*_xlfn.NUMBERVALUE('[1]Rate Sheet'!O$172)</f>
        <v>3319.85</v>
      </c>
      <c r="P992" s="4">
        <f>$A992*_xlfn.NUMBERVALUE('[1]Rate Sheet'!P$172)</f>
        <v>3755.89</v>
      </c>
    </row>
    <row r="993" spans="1:16" x14ac:dyDescent="0.3">
      <c r="A993" s="2">
        <v>992</v>
      </c>
      <c r="B993" s="4">
        <f>$A993*_xlfn.NUMBERVALUE('[1]Rate Sheet'!B$172)</f>
        <v>1468.16</v>
      </c>
      <c r="C993" s="4">
        <f>$A993*_xlfn.NUMBERVALUE('[1]Rate Sheet'!C$172)</f>
        <v>1537.6000000000001</v>
      </c>
      <c r="D993" s="4">
        <f>$A993*_xlfn.NUMBERVALUE('[1]Rate Sheet'!D$172)</f>
        <v>1597.1200000000001</v>
      </c>
      <c r="E993" s="4">
        <f>$A993*_xlfn.NUMBERVALUE('[1]Rate Sheet'!E$172)</f>
        <v>2688.32</v>
      </c>
      <c r="F993" s="4">
        <f>$A993*_xlfn.NUMBERVALUE('[1]Rate Sheet'!F$172)</f>
        <v>5376.64</v>
      </c>
      <c r="G993" s="4">
        <f>$A993*_xlfn.NUMBERVALUE('[1]Rate Sheet'!G$172)</f>
        <v>2747.84</v>
      </c>
      <c r="H993" s="4">
        <f>$A993*_xlfn.NUMBERVALUE('[1]Rate Sheet'!H$172)</f>
        <v>2747.84</v>
      </c>
      <c r="I993" s="4">
        <f>$A993*_xlfn.NUMBERVALUE('[1]Rate Sheet'!I$172)</f>
        <v>3204.16</v>
      </c>
      <c r="J993" s="4">
        <f>$A993*_xlfn.NUMBERVALUE('[1]Rate Sheet'!J$172)</f>
        <v>2460.16</v>
      </c>
      <c r="K993" s="4">
        <f>$A993*_xlfn.NUMBERVALUE('[1]Rate Sheet'!K$172)</f>
        <v>4166.4000000000005</v>
      </c>
      <c r="L993" s="4">
        <f>$A993*_xlfn.NUMBERVALUE('[1]Rate Sheet'!L$172)</f>
        <v>3819.2000000000003</v>
      </c>
      <c r="M993" s="4">
        <f>$A993*_xlfn.NUMBERVALUE('[1]Rate Sheet'!M$172)</f>
        <v>4642.5599999999995</v>
      </c>
      <c r="N993" s="4">
        <f>$A993*_xlfn.NUMBERVALUE('[1]Rate Sheet'!N$172)</f>
        <v>5773.4400000000005</v>
      </c>
      <c r="O993" s="4">
        <f>$A993*_xlfn.NUMBERVALUE('[1]Rate Sheet'!O$172)</f>
        <v>3323.2000000000003</v>
      </c>
      <c r="P993" s="4">
        <f>$A993*_xlfn.NUMBERVALUE('[1]Rate Sheet'!P$172)</f>
        <v>3759.68</v>
      </c>
    </row>
    <row r="994" spans="1:16" x14ac:dyDescent="0.3">
      <c r="A994" s="2">
        <v>993</v>
      </c>
      <c r="B994" s="4">
        <f>$A994*_xlfn.NUMBERVALUE('[1]Rate Sheet'!B$172)</f>
        <v>1469.6399999999999</v>
      </c>
      <c r="C994" s="4">
        <f>$A994*_xlfn.NUMBERVALUE('[1]Rate Sheet'!C$172)</f>
        <v>1539.15</v>
      </c>
      <c r="D994" s="4">
        <f>$A994*_xlfn.NUMBERVALUE('[1]Rate Sheet'!D$172)</f>
        <v>1598.73</v>
      </c>
      <c r="E994" s="4">
        <f>$A994*_xlfn.NUMBERVALUE('[1]Rate Sheet'!E$172)</f>
        <v>2691.0299999999997</v>
      </c>
      <c r="F994" s="4">
        <f>$A994*_xlfn.NUMBERVALUE('[1]Rate Sheet'!F$172)</f>
        <v>5382.0599999999995</v>
      </c>
      <c r="G994" s="4">
        <f>$A994*_xlfn.NUMBERVALUE('[1]Rate Sheet'!G$172)</f>
        <v>2750.61</v>
      </c>
      <c r="H994" s="4">
        <f>$A994*_xlfn.NUMBERVALUE('[1]Rate Sheet'!H$172)</f>
        <v>2750.61</v>
      </c>
      <c r="I994" s="4">
        <f>$A994*_xlfn.NUMBERVALUE('[1]Rate Sheet'!I$172)</f>
        <v>3207.39</v>
      </c>
      <c r="J994" s="4">
        <f>$A994*_xlfn.NUMBERVALUE('[1]Rate Sheet'!J$172)</f>
        <v>2462.64</v>
      </c>
      <c r="K994" s="4">
        <f>$A994*_xlfn.NUMBERVALUE('[1]Rate Sheet'!K$172)</f>
        <v>4170.6000000000004</v>
      </c>
      <c r="L994" s="4">
        <f>$A994*_xlfn.NUMBERVALUE('[1]Rate Sheet'!L$172)</f>
        <v>3823.05</v>
      </c>
      <c r="M994" s="4">
        <f>$A994*_xlfn.NUMBERVALUE('[1]Rate Sheet'!M$172)</f>
        <v>4647.24</v>
      </c>
      <c r="N994" s="4">
        <f>$A994*_xlfn.NUMBERVALUE('[1]Rate Sheet'!N$172)</f>
        <v>5779.26</v>
      </c>
      <c r="O994" s="4">
        <f>$A994*_xlfn.NUMBERVALUE('[1]Rate Sheet'!O$172)</f>
        <v>3326.55</v>
      </c>
      <c r="P994" s="4">
        <f>$A994*_xlfn.NUMBERVALUE('[1]Rate Sheet'!P$172)</f>
        <v>3763.4700000000003</v>
      </c>
    </row>
    <row r="995" spans="1:16" x14ac:dyDescent="0.3">
      <c r="A995" s="2">
        <v>994</v>
      </c>
      <c r="B995" s="4">
        <f>$A995*_xlfn.NUMBERVALUE('[1]Rate Sheet'!B$172)</f>
        <v>1471.12</v>
      </c>
      <c r="C995" s="4">
        <f>$A995*_xlfn.NUMBERVALUE('[1]Rate Sheet'!C$172)</f>
        <v>1540.7</v>
      </c>
      <c r="D995" s="4">
        <f>$A995*_xlfn.NUMBERVALUE('[1]Rate Sheet'!D$172)</f>
        <v>1600.3400000000001</v>
      </c>
      <c r="E995" s="4">
        <f>$A995*_xlfn.NUMBERVALUE('[1]Rate Sheet'!E$172)</f>
        <v>2693.74</v>
      </c>
      <c r="F995" s="4">
        <f>$A995*_xlfn.NUMBERVALUE('[1]Rate Sheet'!F$172)</f>
        <v>5387.48</v>
      </c>
      <c r="G995" s="4">
        <f>$A995*_xlfn.NUMBERVALUE('[1]Rate Sheet'!G$172)</f>
        <v>2753.38</v>
      </c>
      <c r="H995" s="4">
        <f>$A995*_xlfn.NUMBERVALUE('[1]Rate Sheet'!H$172)</f>
        <v>2753.38</v>
      </c>
      <c r="I995" s="4">
        <f>$A995*_xlfn.NUMBERVALUE('[1]Rate Sheet'!I$172)</f>
        <v>3210.62</v>
      </c>
      <c r="J995" s="4">
        <f>$A995*_xlfn.NUMBERVALUE('[1]Rate Sheet'!J$172)</f>
        <v>2465.12</v>
      </c>
      <c r="K995" s="4">
        <f>$A995*_xlfn.NUMBERVALUE('[1]Rate Sheet'!K$172)</f>
        <v>4174.8</v>
      </c>
      <c r="L995" s="4">
        <f>$A995*_xlfn.NUMBERVALUE('[1]Rate Sheet'!L$172)</f>
        <v>3826.9</v>
      </c>
      <c r="M995" s="4">
        <f>$A995*_xlfn.NUMBERVALUE('[1]Rate Sheet'!M$172)</f>
        <v>4651.92</v>
      </c>
      <c r="N995" s="4">
        <f>$A995*_xlfn.NUMBERVALUE('[1]Rate Sheet'!N$172)</f>
        <v>5785.08</v>
      </c>
      <c r="O995" s="4">
        <f>$A995*_xlfn.NUMBERVALUE('[1]Rate Sheet'!O$172)</f>
        <v>3329.9</v>
      </c>
      <c r="P995" s="4">
        <f>$A995*_xlfn.NUMBERVALUE('[1]Rate Sheet'!P$172)</f>
        <v>3767.26</v>
      </c>
    </row>
    <row r="996" spans="1:16" x14ac:dyDescent="0.3">
      <c r="A996" s="2">
        <v>995</v>
      </c>
      <c r="B996" s="4">
        <f>$A996*_xlfn.NUMBERVALUE('[1]Rate Sheet'!B$172)</f>
        <v>1472.6</v>
      </c>
      <c r="C996" s="4">
        <f>$A996*_xlfn.NUMBERVALUE('[1]Rate Sheet'!C$172)</f>
        <v>1542.25</v>
      </c>
      <c r="D996" s="4">
        <f>$A996*_xlfn.NUMBERVALUE('[1]Rate Sheet'!D$172)</f>
        <v>1601.95</v>
      </c>
      <c r="E996" s="4">
        <f>$A996*_xlfn.NUMBERVALUE('[1]Rate Sheet'!E$172)</f>
        <v>2696.45</v>
      </c>
      <c r="F996" s="4">
        <f>$A996*_xlfn.NUMBERVALUE('[1]Rate Sheet'!F$172)</f>
        <v>5392.9</v>
      </c>
      <c r="G996" s="4">
        <f>$A996*_xlfn.NUMBERVALUE('[1]Rate Sheet'!G$172)</f>
        <v>2756.15</v>
      </c>
      <c r="H996" s="4">
        <f>$A996*_xlfn.NUMBERVALUE('[1]Rate Sheet'!H$172)</f>
        <v>2756.15</v>
      </c>
      <c r="I996" s="4">
        <f>$A996*_xlfn.NUMBERVALUE('[1]Rate Sheet'!I$172)</f>
        <v>3213.85</v>
      </c>
      <c r="J996" s="4">
        <f>$A996*_xlfn.NUMBERVALUE('[1]Rate Sheet'!J$172)</f>
        <v>2467.6</v>
      </c>
      <c r="K996" s="4">
        <f>$A996*_xlfn.NUMBERVALUE('[1]Rate Sheet'!K$172)</f>
        <v>4179</v>
      </c>
      <c r="L996" s="4">
        <f>$A996*_xlfn.NUMBERVALUE('[1]Rate Sheet'!L$172)</f>
        <v>3830.75</v>
      </c>
      <c r="M996" s="4">
        <f>$A996*_xlfn.NUMBERVALUE('[1]Rate Sheet'!M$172)</f>
        <v>4656.5999999999995</v>
      </c>
      <c r="N996" s="4">
        <f>$A996*_xlfn.NUMBERVALUE('[1]Rate Sheet'!N$172)</f>
        <v>5790.9000000000005</v>
      </c>
      <c r="O996" s="4">
        <f>$A996*_xlfn.NUMBERVALUE('[1]Rate Sheet'!O$172)</f>
        <v>3333.25</v>
      </c>
      <c r="P996" s="4">
        <f>$A996*_xlfn.NUMBERVALUE('[1]Rate Sheet'!P$172)</f>
        <v>3771.05</v>
      </c>
    </row>
    <row r="997" spans="1:16" x14ac:dyDescent="0.3">
      <c r="A997" s="2">
        <v>996</v>
      </c>
      <c r="B997" s="4">
        <f>$A997*_xlfn.NUMBERVALUE('[1]Rate Sheet'!B$172)</f>
        <v>1474.08</v>
      </c>
      <c r="C997" s="4">
        <f>$A997*_xlfn.NUMBERVALUE('[1]Rate Sheet'!C$172)</f>
        <v>1543.8</v>
      </c>
      <c r="D997" s="4">
        <f>$A997*_xlfn.NUMBERVALUE('[1]Rate Sheet'!D$172)</f>
        <v>1603.5600000000002</v>
      </c>
      <c r="E997" s="4">
        <f>$A997*_xlfn.NUMBERVALUE('[1]Rate Sheet'!E$172)</f>
        <v>2699.16</v>
      </c>
      <c r="F997" s="4">
        <f>$A997*_xlfn.NUMBERVALUE('[1]Rate Sheet'!F$172)</f>
        <v>5398.32</v>
      </c>
      <c r="G997" s="4">
        <f>$A997*_xlfn.NUMBERVALUE('[1]Rate Sheet'!G$172)</f>
        <v>2758.92</v>
      </c>
      <c r="H997" s="4">
        <f>$A997*_xlfn.NUMBERVALUE('[1]Rate Sheet'!H$172)</f>
        <v>2758.92</v>
      </c>
      <c r="I997" s="4">
        <f>$A997*_xlfn.NUMBERVALUE('[1]Rate Sheet'!I$172)</f>
        <v>3217.08</v>
      </c>
      <c r="J997" s="4">
        <f>$A997*_xlfn.NUMBERVALUE('[1]Rate Sheet'!J$172)</f>
        <v>2470.08</v>
      </c>
      <c r="K997" s="4">
        <f>$A997*_xlfn.NUMBERVALUE('[1]Rate Sheet'!K$172)</f>
        <v>4183.2</v>
      </c>
      <c r="L997" s="4">
        <f>$A997*_xlfn.NUMBERVALUE('[1]Rate Sheet'!L$172)</f>
        <v>3834.6</v>
      </c>
      <c r="M997" s="4">
        <f>$A997*_xlfn.NUMBERVALUE('[1]Rate Sheet'!M$172)</f>
        <v>4661.28</v>
      </c>
      <c r="N997" s="4">
        <f>$A997*_xlfn.NUMBERVALUE('[1]Rate Sheet'!N$172)</f>
        <v>5796.72</v>
      </c>
      <c r="O997" s="4">
        <f>$A997*_xlfn.NUMBERVALUE('[1]Rate Sheet'!O$172)</f>
        <v>3336.6</v>
      </c>
      <c r="P997" s="4">
        <f>$A997*_xlfn.NUMBERVALUE('[1]Rate Sheet'!P$172)</f>
        <v>3774.84</v>
      </c>
    </row>
    <row r="998" spans="1:16" x14ac:dyDescent="0.3">
      <c r="A998" s="2">
        <v>997</v>
      </c>
      <c r="B998" s="4">
        <f>$A998*_xlfn.NUMBERVALUE('[1]Rate Sheet'!B$172)</f>
        <v>1475.56</v>
      </c>
      <c r="C998" s="4">
        <f>$A998*_xlfn.NUMBERVALUE('[1]Rate Sheet'!C$172)</f>
        <v>1545.3500000000001</v>
      </c>
      <c r="D998" s="4">
        <f>$A998*_xlfn.NUMBERVALUE('[1]Rate Sheet'!D$172)</f>
        <v>1605.17</v>
      </c>
      <c r="E998" s="4">
        <f>$A998*_xlfn.NUMBERVALUE('[1]Rate Sheet'!E$172)</f>
        <v>2701.87</v>
      </c>
      <c r="F998" s="4">
        <f>$A998*_xlfn.NUMBERVALUE('[1]Rate Sheet'!F$172)</f>
        <v>5403.74</v>
      </c>
      <c r="G998" s="4">
        <f>$A998*_xlfn.NUMBERVALUE('[1]Rate Sheet'!G$172)</f>
        <v>2761.69</v>
      </c>
      <c r="H998" s="4">
        <f>$A998*_xlfn.NUMBERVALUE('[1]Rate Sheet'!H$172)</f>
        <v>2761.69</v>
      </c>
      <c r="I998" s="4">
        <f>$A998*_xlfn.NUMBERVALUE('[1]Rate Sheet'!I$172)</f>
        <v>3220.31</v>
      </c>
      <c r="J998" s="4">
        <f>$A998*_xlfn.NUMBERVALUE('[1]Rate Sheet'!J$172)</f>
        <v>2472.56</v>
      </c>
      <c r="K998" s="4">
        <f>$A998*_xlfn.NUMBERVALUE('[1]Rate Sheet'!K$172)</f>
        <v>4187.4000000000005</v>
      </c>
      <c r="L998" s="4">
        <f>$A998*_xlfn.NUMBERVALUE('[1]Rate Sheet'!L$172)</f>
        <v>3838.4500000000003</v>
      </c>
      <c r="M998" s="4">
        <f>$A998*_xlfn.NUMBERVALUE('[1]Rate Sheet'!M$172)</f>
        <v>4665.96</v>
      </c>
      <c r="N998" s="4">
        <f>$A998*_xlfn.NUMBERVALUE('[1]Rate Sheet'!N$172)</f>
        <v>5802.54</v>
      </c>
      <c r="O998" s="4">
        <f>$A998*_xlfn.NUMBERVALUE('[1]Rate Sheet'!O$172)</f>
        <v>3339.9500000000003</v>
      </c>
      <c r="P998" s="4">
        <f>$A998*_xlfn.NUMBERVALUE('[1]Rate Sheet'!P$172)</f>
        <v>3778.63</v>
      </c>
    </row>
    <row r="999" spans="1:16" x14ac:dyDescent="0.3">
      <c r="A999" s="2">
        <v>998</v>
      </c>
      <c r="B999" s="4">
        <f>$A999*_xlfn.NUMBERVALUE('[1]Rate Sheet'!B$172)</f>
        <v>1477.04</v>
      </c>
      <c r="C999" s="4">
        <f>$A999*_xlfn.NUMBERVALUE('[1]Rate Sheet'!C$172)</f>
        <v>1546.9</v>
      </c>
      <c r="D999" s="4">
        <f>$A999*_xlfn.NUMBERVALUE('[1]Rate Sheet'!D$172)</f>
        <v>1606.7800000000002</v>
      </c>
      <c r="E999" s="4">
        <f>$A999*_xlfn.NUMBERVALUE('[1]Rate Sheet'!E$172)</f>
        <v>2704.58</v>
      </c>
      <c r="F999" s="4">
        <f>$A999*_xlfn.NUMBERVALUE('[1]Rate Sheet'!F$172)</f>
        <v>5409.16</v>
      </c>
      <c r="G999" s="4">
        <f>$A999*_xlfn.NUMBERVALUE('[1]Rate Sheet'!G$172)</f>
        <v>2764.46</v>
      </c>
      <c r="H999" s="4">
        <f>$A999*_xlfn.NUMBERVALUE('[1]Rate Sheet'!H$172)</f>
        <v>2764.46</v>
      </c>
      <c r="I999" s="4">
        <f>$A999*_xlfn.NUMBERVALUE('[1]Rate Sheet'!I$172)</f>
        <v>3223.54</v>
      </c>
      <c r="J999" s="4">
        <f>$A999*_xlfn.NUMBERVALUE('[1]Rate Sheet'!J$172)</f>
        <v>2475.04</v>
      </c>
      <c r="K999" s="4">
        <f>$A999*_xlfn.NUMBERVALUE('[1]Rate Sheet'!K$172)</f>
        <v>4191.6000000000004</v>
      </c>
      <c r="L999" s="4">
        <f>$A999*_xlfn.NUMBERVALUE('[1]Rate Sheet'!L$172)</f>
        <v>3842.3</v>
      </c>
      <c r="M999" s="4">
        <f>$A999*_xlfn.NUMBERVALUE('[1]Rate Sheet'!M$172)</f>
        <v>4670.6399999999994</v>
      </c>
      <c r="N999" s="4">
        <f>$A999*_xlfn.NUMBERVALUE('[1]Rate Sheet'!N$172)</f>
        <v>5808.3600000000006</v>
      </c>
      <c r="O999" s="4">
        <f>$A999*_xlfn.NUMBERVALUE('[1]Rate Sheet'!O$172)</f>
        <v>3343.3</v>
      </c>
      <c r="P999" s="4">
        <f>$A999*_xlfn.NUMBERVALUE('[1]Rate Sheet'!P$172)</f>
        <v>3782.42</v>
      </c>
    </row>
    <row r="1000" spans="1:16" x14ac:dyDescent="0.3">
      <c r="A1000" s="2">
        <v>999</v>
      </c>
      <c r="B1000" s="4">
        <f>$A1000*_xlfn.NUMBERVALUE('[1]Rate Sheet'!B$172)</f>
        <v>1478.52</v>
      </c>
      <c r="C1000" s="4">
        <f>$A1000*_xlfn.NUMBERVALUE('[1]Rate Sheet'!C$172)</f>
        <v>1548.45</v>
      </c>
      <c r="D1000" s="4">
        <f>$A1000*_xlfn.NUMBERVALUE('[1]Rate Sheet'!D$172)</f>
        <v>1608.39</v>
      </c>
      <c r="E1000" s="4">
        <f>$A1000*_xlfn.NUMBERVALUE('[1]Rate Sheet'!E$172)</f>
        <v>2707.29</v>
      </c>
      <c r="F1000" s="4">
        <f>$A1000*_xlfn.NUMBERVALUE('[1]Rate Sheet'!F$172)</f>
        <v>5414.58</v>
      </c>
      <c r="G1000" s="4">
        <f>$A1000*_xlfn.NUMBERVALUE('[1]Rate Sheet'!G$172)</f>
        <v>2767.23</v>
      </c>
      <c r="H1000" s="4">
        <f>$A1000*_xlfn.NUMBERVALUE('[1]Rate Sheet'!H$172)</f>
        <v>2767.23</v>
      </c>
      <c r="I1000" s="4">
        <f>$A1000*_xlfn.NUMBERVALUE('[1]Rate Sheet'!I$172)</f>
        <v>3226.77</v>
      </c>
      <c r="J1000" s="4">
        <f>$A1000*_xlfn.NUMBERVALUE('[1]Rate Sheet'!J$172)</f>
        <v>2477.52</v>
      </c>
      <c r="K1000" s="4">
        <f>$A1000*_xlfn.NUMBERVALUE('[1]Rate Sheet'!K$172)</f>
        <v>4195.8</v>
      </c>
      <c r="L1000" s="4">
        <f>$A1000*_xlfn.NUMBERVALUE('[1]Rate Sheet'!L$172)</f>
        <v>3846.15</v>
      </c>
      <c r="M1000" s="4">
        <f>$A1000*_xlfn.NUMBERVALUE('[1]Rate Sheet'!M$172)</f>
        <v>4675.32</v>
      </c>
      <c r="N1000" s="4">
        <f>$A1000*_xlfn.NUMBERVALUE('[1]Rate Sheet'!N$172)</f>
        <v>5814.18</v>
      </c>
      <c r="O1000" s="4">
        <f>$A1000*_xlfn.NUMBERVALUE('[1]Rate Sheet'!O$172)</f>
        <v>3346.65</v>
      </c>
      <c r="P1000" s="4">
        <f>$A1000*_xlfn.NUMBERVALUE('[1]Rate Sheet'!P$172)</f>
        <v>3786.21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CCC1-6204-4B27-8C3A-C904284AA1E0}">
  <sheetPr codeName="Sheet6"/>
  <dimension ref="A1:B8"/>
  <sheetViews>
    <sheetView workbookViewId="0">
      <selection activeCell="A8" sqref="A8"/>
    </sheetView>
  </sheetViews>
  <sheetFormatPr defaultRowHeight="14.4" x14ac:dyDescent="0.3"/>
  <cols>
    <col min="1" max="1" width="37.77734375" bestFit="1" customWidth="1"/>
    <col min="2" max="2" width="25.33203125" bestFit="1" customWidth="1"/>
  </cols>
  <sheetData>
    <row r="1" spans="1:2" x14ac:dyDescent="0.3">
      <c r="A1" t="s">
        <v>23</v>
      </c>
      <c r="B1" t="s">
        <v>24</v>
      </c>
    </row>
    <row r="2" spans="1:2" x14ac:dyDescent="0.3">
      <c r="A2">
        <v>3.6484285714285716</v>
      </c>
      <c r="B2">
        <v>0.30398943314285698</v>
      </c>
    </row>
    <row r="4" spans="1:2" x14ac:dyDescent="0.3">
      <c r="A4" t="s">
        <v>23</v>
      </c>
      <c r="B4" t="s">
        <v>24</v>
      </c>
    </row>
    <row r="5" spans="1:2" x14ac:dyDescent="0.3">
      <c r="A5">
        <v>3.6484285714285716</v>
      </c>
      <c r="B5">
        <v>0.30398943314285698</v>
      </c>
    </row>
    <row r="7" spans="1:2" x14ac:dyDescent="0.3">
      <c r="A7" t="s">
        <v>25</v>
      </c>
      <c r="B7" t="s">
        <v>26</v>
      </c>
    </row>
    <row r="8" spans="1:2" x14ac:dyDescent="0.3">
      <c r="A8" s="5">
        <v>45764</v>
      </c>
      <c r="B8" t="s">
        <v>7017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7D4A-31E4-430E-BEC2-600ED8D9AADC}">
  <sheetPr codeName="Sheet7"/>
  <dimension ref="A1:H3194"/>
  <sheetViews>
    <sheetView topLeftCell="B1" zoomScale="130" zoomScaleNormal="130" workbookViewId="0">
      <selection activeCell="F16" sqref="F16"/>
    </sheetView>
  </sheetViews>
  <sheetFormatPr defaultRowHeight="14.4" x14ac:dyDescent="0.3"/>
  <cols>
    <col min="1" max="1" width="26.109375" customWidth="1"/>
    <col min="2" max="2" width="60" customWidth="1"/>
    <col min="3" max="3" width="8.6640625" customWidth="1"/>
    <col min="5" max="5" width="23.33203125" bestFit="1" customWidth="1"/>
  </cols>
  <sheetData>
    <row r="1" spans="1:8" x14ac:dyDescent="0.3">
      <c r="A1" s="15" t="s">
        <v>67</v>
      </c>
      <c r="B1" s="15" t="s">
        <v>68</v>
      </c>
      <c r="C1" s="16" t="s">
        <v>69</v>
      </c>
      <c r="E1" s="24" t="s">
        <v>6216</v>
      </c>
      <c r="F1" s="24" t="s">
        <v>6217</v>
      </c>
      <c r="G1" s="32" t="s">
        <v>6218</v>
      </c>
    </row>
    <row r="2" spans="1:8" x14ac:dyDescent="0.3">
      <c r="A2" s="17" t="s">
        <v>70</v>
      </c>
      <c r="B2" s="17" t="s">
        <v>71</v>
      </c>
      <c r="C2" s="18" t="s">
        <v>72</v>
      </c>
      <c r="E2" s="11" t="s">
        <v>6230</v>
      </c>
      <c r="F2" s="11" t="s">
        <v>6231</v>
      </c>
      <c r="G2" s="33">
        <v>1</v>
      </c>
      <c r="H2" s="47" t="s">
        <v>7002</v>
      </c>
    </row>
    <row r="3" spans="1:8" x14ac:dyDescent="0.3">
      <c r="A3" s="17" t="s">
        <v>73</v>
      </c>
      <c r="B3" s="17" t="s">
        <v>74</v>
      </c>
      <c r="C3" s="18" t="s">
        <v>72</v>
      </c>
      <c r="E3" t="s">
        <v>6234</v>
      </c>
      <c r="F3" s="11" t="s">
        <v>6235</v>
      </c>
      <c r="G3">
        <v>1</v>
      </c>
      <c r="H3" s="47" t="s">
        <v>7009</v>
      </c>
    </row>
    <row r="4" spans="1:8" x14ac:dyDescent="0.3">
      <c r="A4" s="17" t="s">
        <v>75</v>
      </c>
      <c r="B4" s="17" t="s">
        <v>76</v>
      </c>
      <c r="C4" s="18" t="s">
        <v>72</v>
      </c>
      <c r="E4" t="s">
        <v>6236</v>
      </c>
      <c r="F4" s="11" t="s">
        <v>6225</v>
      </c>
      <c r="G4">
        <v>1</v>
      </c>
      <c r="H4" s="47" t="s">
        <v>7009</v>
      </c>
    </row>
    <row r="5" spans="1:8" x14ac:dyDescent="0.3">
      <c r="A5" s="17" t="s">
        <v>77</v>
      </c>
      <c r="B5" s="17" t="s">
        <v>78</v>
      </c>
      <c r="C5" s="18" t="s">
        <v>72</v>
      </c>
      <c r="E5" t="s">
        <v>6247</v>
      </c>
      <c r="F5" s="11" t="s">
        <v>6248</v>
      </c>
      <c r="G5">
        <v>0</v>
      </c>
      <c r="H5" s="47" t="s">
        <v>7012</v>
      </c>
    </row>
    <row r="6" spans="1:8" x14ac:dyDescent="0.3">
      <c r="A6" s="17" t="s">
        <v>79</v>
      </c>
      <c r="B6" s="17" t="s">
        <v>80</v>
      </c>
      <c r="C6" s="18" t="s">
        <v>72</v>
      </c>
      <c r="E6" t="s">
        <v>6257</v>
      </c>
      <c r="F6" s="11" t="s">
        <v>6231</v>
      </c>
      <c r="G6">
        <v>1</v>
      </c>
      <c r="H6" s="47" t="s">
        <v>7011</v>
      </c>
    </row>
    <row r="7" spans="1:8" x14ac:dyDescent="0.3">
      <c r="A7" s="17" t="s">
        <v>81</v>
      </c>
      <c r="B7" s="17" t="s">
        <v>82</v>
      </c>
      <c r="C7" s="19"/>
      <c r="E7" t="s">
        <v>6307</v>
      </c>
      <c r="F7" s="11" t="s">
        <v>6261</v>
      </c>
      <c r="G7">
        <v>0</v>
      </c>
      <c r="H7" s="47" t="s">
        <v>7002</v>
      </c>
    </row>
    <row r="8" spans="1:8" x14ac:dyDescent="0.3">
      <c r="A8" s="17" t="s">
        <v>83</v>
      </c>
      <c r="B8" s="17" t="s">
        <v>84</v>
      </c>
      <c r="C8" s="19"/>
      <c r="E8" t="s">
        <v>6309</v>
      </c>
      <c r="F8" s="11" t="s">
        <v>6225</v>
      </c>
      <c r="G8">
        <v>0</v>
      </c>
      <c r="H8" s="47" t="s">
        <v>7002</v>
      </c>
    </row>
    <row r="9" spans="1:8" x14ac:dyDescent="0.3">
      <c r="A9" s="17" t="s">
        <v>85</v>
      </c>
      <c r="B9" s="17" t="s">
        <v>86</v>
      </c>
      <c r="C9" s="19"/>
      <c r="E9" t="s">
        <v>6323</v>
      </c>
      <c r="F9" s="11" t="s">
        <v>6225</v>
      </c>
      <c r="G9">
        <v>0</v>
      </c>
      <c r="H9" s="47" t="s">
        <v>7006</v>
      </c>
    </row>
    <row r="10" spans="1:8" x14ac:dyDescent="0.3">
      <c r="A10" s="17" t="s">
        <v>87</v>
      </c>
      <c r="B10" s="17" t="s">
        <v>88</v>
      </c>
      <c r="C10" s="19"/>
      <c r="E10" t="s">
        <v>6324</v>
      </c>
      <c r="F10" s="11" t="s">
        <v>6248</v>
      </c>
      <c r="G10">
        <v>0</v>
      </c>
      <c r="H10" s="47" t="s">
        <v>7010</v>
      </c>
    </row>
    <row r="11" spans="1:8" x14ac:dyDescent="0.3">
      <c r="A11" s="17" t="s">
        <v>89</v>
      </c>
      <c r="B11" s="17" t="s">
        <v>90</v>
      </c>
      <c r="C11" s="19"/>
      <c r="E11" t="s">
        <v>6330</v>
      </c>
      <c r="F11" s="11" t="s">
        <v>6248</v>
      </c>
      <c r="G11">
        <v>0</v>
      </c>
      <c r="H11" s="47" t="s">
        <v>7002</v>
      </c>
    </row>
    <row r="12" spans="1:8" x14ac:dyDescent="0.3">
      <c r="A12" s="17" t="s">
        <v>91</v>
      </c>
      <c r="B12" s="17" t="s">
        <v>92</v>
      </c>
      <c r="C12" s="19"/>
      <c r="E12" t="s">
        <v>6333</v>
      </c>
      <c r="F12" s="11" t="s">
        <v>6225</v>
      </c>
      <c r="G12">
        <v>1</v>
      </c>
      <c r="H12" s="47" t="s">
        <v>7013</v>
      </c>
    </row>
    <row r="13" spans="1:8" x14ac:dyDescent="0.3">
      <c r="A13" s="17" t="s">
        <v>93</v>
      </c>
      <c r="B13" s="17" t="s">
        <v>94</v>
      </c>
      <c r="C13" s="18" t="s">
        <v>72</v>
      </c>
      <c r="E13" t="s">
        <v>6344</v>
      </c>
      <c r="F13" s="11" t="s">
        <v>6487</v>
      </c>
      <c r="G13">
        <v>0</v>
      </c>
      <c r="H13" s="47" t="s">
        <v>7009</v>
      </c>
    </row>
    <row r="14" spans="1:8" x14ac:dyDescent="0.3">
      <c r="A14" s="17" t="s">
        <v>95</v>
      </c>
      <c r="B14" s="17" t="s">
        <v>96</v>
      </c>
      <c r="C14" s="19"/>
      <c r="E14" t="s">
        <v>6346</v>
      </c>
      <c r="F14" s="11" t="s">
        <v>6261</v>
      </c>
      <c r="G14">
        <v>0</v>
      </c>
      <c r="H14" s="47" t="s">
        <v>7008</v>
      </c>
    </row>
    <row r="15" spans="1:8" x14ac:dyDescent="0.3">
      <c r="A15" s="17" t="s">
        <v>97</v>
      </c>
      <c r="B15" s="17" t="s">
        <v>98</v>
      </c>
      <c r="C15" s="19"/>
      <c r="E15" t="s">
        <v>52</v>
      </c>
      <c r="F15" s="11" t="s">
        <v>6243</v>
      </c>
      <c r="G15">
        <v>1</v>
      </c>
      <c r="H15" s="47" t="s">
        <v>7007</v>
      </c>
    </row>
    <row r="16" spans="1:8" x14ac:dyDescent="0.3">
      <c r="A16" s="17" t="s">
        <v>99</v>
      </c>
      <c r="B16" s="17" t="s">
        <v>100</v>
      </c>
      <c r="C16" s="18" t="s">
        <v>101</v>
      </c>
      <c r="E16" s="34" t="s">
        <v>35</v>
      </c>
      <c r="F16" s="35" t="s">
        <v>6488</v>
      </c>
      <c r="G16" s="35">
        <v>0</v>
      </c>
    </row>
    <row r="17" spans="1:8" x14ac:dyDescent="0.3">
      <c r="A17" s="17" t="s">
        <v>102</v>
      </c>
      <c r="B17" s="17" t="s">
        <v>103</v>
      </c>
      <c r="C17" s="18" t="s">
        <v>101</v>
      </c>
      <c r="E17" t="s">
        <v>6351</v>
      </c>
      <c r="F17" s="11" t="s">
        <v>6248</v>
      </c>
      <c r="G17">
        <v>1</v>
      </c>
      <c r="H17" s="47" t="s">
        <v>7006</v>
      </c>
    </row>
    <row r="18" spans="1:8" x14ac:dyDescent="0.3">
      <c r="A18" s="17" t="s">
        <v>104</v>
      </c>
      <c r="B18" s="17" t="s">
        <v>105</v>
      </c>
      <c r="C18" s="18" t="s">
        <v>101</v>
      </c>
      <c r="E18" t="s">
        <v>6352</v>
      </c>
      <c r="F18" s="11" t="s">
        <v>6241</v>
      </c>
      <c r="G18">
        <v>1</v>
      </c>
      <c r="H18" s="47" t="s">
        <v>7006</v>
      </c>
    </row>
    <row r="19" spans="1:8" x14ac:dyDescent="0.3">
      <c r="A19" s="17" t="s">
        <v>106</v>
      </c>
      <c r="B19" s="17" t="s">
        <v>107</v>
      </c>
      <c r="C19" s="19"/>
      <c r="E19" t="s">
        <v>6353</v>
      </c>
      <c r="F19" s="11" t="s">
        <v>6248</v>
      </c>
      <c r="G19">
        <v>1</v>
      </c>
      <c r="H19" s="47" t="s">
        <v>7006</v>
      </c>
    </row>
    <row r="20" spans="1:8" x14ac:dyDescent="0.3">
      <c r="A20" s="17" t="s">
        <v>108</v>
      </c>
      <c r="B20" s="17" t="s">
        <v>109</v>
      </c>
      <c r="C20" s="19"/>
      <c r="E20" t="s">
        <v>6356</v>
      </c>
      <c r="F20" s="11" t="s">
        <v>6357</v>
      </c>
      <c r="G20">
        <v>0</v>
      </c>
      <c r="H20" s="47" t="s">
        <v>7006</v>
      </c>
    </row>
    <row r="21" spans="1:8" x14ac:dyDescent="0.3">
      <c r="A21" s="17" t="s">
        <v>110</v>
      </c>
      <c r="B21" s="17" t="s">
        <v>111</v>
      </c>
      <c r="C21" s="19"/>
      <c r="E21" t="s">
        <v>6365</v>
      </c>
      <c r="F21" s="11" t="s">
        <v>6261</v>
      </c>
      <c r="G21">
        <v>2</v>
      </c>
      <c r="H21" s="47" t="s">
        <v>7006</v>
      </c>
    </row>
    <row r="22" spans="1:8" x14ac:dyDescent="0.3">
      <c r="A22" s="17" t="s">
        <v>112</v>
      </c>
      <c r="B22" s="17" t="s">
        <v>113</v>
      </c>
      <c r="C22" s="19"/>
      <c r="E22" t="s">
        <v>6398</v>
      </c>
      <c r="F22" s="11" t="s">
        <v>6248</v>
      </c>
      <c r="G22">
        <v>0</v>
      </c>
      <c r="H22" s="47" t="s">
        <v>7006</v>
      </c>
    </row>
    <row r="23" spans="1:8" x14ac:dyDescent="0.3">
      <c r="A23" s="17" t="s">
        <v>114</v>
      </c>
      <c r="B23" s="17" t="s">
        <v>115</v>
      </c>
      <c r="C23" s="19"/>
      <c r="E23" t="s">
        <v>6414</v>
      </c>
      <c r="F23" t="s">
        <v>6235</v>
      </c>
      <c r="G23">
        <v>1</v>
      </c>
      <c r="H23" s="47" t="s">
        <v>7006</v>
      </c>
    </row>
    <row r="24" spans="1:8" x14ac:dyDescent="0.3">
      <c r="A24" s="17" t="s">
        <v>116</v>
      </c>
      <c r="B24" s="17" t="s">
        <v>117</v>
      </c>
      <c r="C24" s="19"/>
      <c r="E24" t="s">
        <v>6415</v>
      </c>
      <c r="F24" s="11" t="s">
        <v>6261</v>
      </c>
      <c r="G24">
        <v>2</v>
      </c>
      <c r="H24" s="47" t="s">
        <v>7002</v>
      </c>
    </row>
    <row r="25" spans="1:8" x14ac:dyDescent="0.3">
      <c r="A25" s="17" t="s">
        <v>118</v>
      </c>
      <c r="B25" s="17" t="s">
        <v>119</v>
      </c>
      <c r="C25" s="19"/>
      <c r="E25" t="s">
        <v>6416</v>
      </c>
      <c r="F25" s="11" t="s">
        <v>6225</v>
      </c>
      <c r="G25">
        <v>0</v>
      </c>
      <c r="H25" s="47" t="s">
        <v>7002</v>
      </c>
    </row>
    <row r="26" spans="1:8" x14ac:dyDescent="0.3">
      <c r="A26" s="17" t="s">
        <v>120</v>
      </c>
      <c r="B26" s="17" t="s">
        <v>121</v>
      </c>
      <c r="C26" s="18" t="s">
        <v>72</v>
      </c>
      <c r="E26" t="s">
        <v>6441</v>
      </c>
      <c r="F26" s="11" t="s">
        <v>6345</v>
      </c>
      <c r="G26">
        <v>0</v>
      </c>
      <c r="H26" s="47" t="s">
        <v>7002</v>
      </c>
    </row>
    <row r="27" spans="1:8" x14ac:dyDescent="0.3">
      <c r="A27" s="17" t="s">
        <v>122</v>
      </c>
      <c r="B27" s="17" t="s">
        <v>123</v>
      </c>
      <c r="C27" s="19"/>
      <c r="E27" t="s">
        <v>6442</v>
      </c>
      <c r="F27" s="11" t="s">
        <v>6261</v>
      </c>
      <c r="G27">
        <v>0</v>
      </c>
      <c r="H27" s="47" t="s">
        <v>7002</v>
      </c>
    </row>
    <row r="28" spans="1:8" x14ac:dyDescent="0.3">
      <c r="A28" s="17" t="s">
        <v>124</v>
      </c>
      <c r="B28" s="17" t="s">
        <v>123</v>
      </c>
      <c r="C28" s="19"/>
      <c r="E28" t="s">
        <v>6443</v>
      </c>
      <c r="F28" s="11" t="s">
        <v>6261</v>
      </c>
      <c r="G28">
        <v>2</v>
      </c>
      <c r="H28" s="47" t="s">
        <v>7002</v>
      </c>
    </row>
    <row r="29" spans="1:8" x14ac:dyDescent="0.3">
      <c r="A29" s="17" t="s">
        <v>125</v>
      </c>
      <c r="B29" s="17" t="s">
        <v>126</v>
      </c>
      <c r="C29" s="19"/>
      <c r="E29" t="s">
        <v>6445</v>
      </c>
      <c r="F29" s="11" t="s">
        <v>6225</v>
      </c>
      <c r="G29">
        <v>1</v>
      </c>
      <c r="H29" s="47" t="s">
        <v>7002</v>
      </c>
    </row>
    <row r="30" spans="1:8" x14ac:dyDescent="0.3">
      <c r="A30" s="17" t="s">
        <v>127</v>
      </c>
      <c r="B30" s="17" t="s">
        <v>128</v>
      </c>
      <c r="C30" s="19"/>
      <c r="E30" t="s">
        <v>6449</v>
      </c>
      <c r="F30" s="11" t="s">
        <v>6225</v>
      </c>
      <c r="G30">
        <v>0</v>
      </c>
      <c r="H30" s="47" t="s">
        <v>7002</v>
      </c>
    </row>
    <row r="31" spans="1:8" x14ac:dyDescent="0.3">
      <c r="A31" s="17" t="s">
        <v>129</v>
      </c>
      <c r="B31" s="17" t="s">
        <v>130</v>
      </c>
      <c r="C31" s="19"/>
      <c r="E31" t="s">
        <v>6450</v>
      </c>
      <c r="F31" s="11" t="s">
        <v>6225</v>
      </c>
      <c r="G31">
        <v>1</v>
      </c>
      <c r="H31" s="47" t="s">
        <v>7006</v>
      </c>
    </row>
    <row r="32" spans="1:8" x14ac:dyDescent="0.3">
      <c r="A32" s="17" t="s">
        <v>131</v>
      </c>
      <c r="B32" s="17" t="s">
        <v>132</v>
      </c>
      <c r="C32" s="19"/>
      <c r="E32" t="s">
        <v>6454</v>
      </c>
      <c r="F32" t="s">
        <v>6235</v>
      </c>
      <c r="G32">
        <v>1</v>
      </c>
      <c r="H32" s="47" t="s">
        <v>7002</v>
      </c>
    </row>
    <row r="33" spans="1:8" x14ac:dyDescent="0.3">
      <c r="A33" s="17" t="s">
        <v>133</v>
      </c>
      <c r="B33" s="17" t="s">
        <v>134</v>
      </c>
      <c r="C33" s="19"/>
      <c r="E33" t="s">
        <v>6465</v>
      </c>
      <c r="F33" s="11" t="s">
        <v>6248</v>
      </c>
      <c r="G33">
        <v>1</v>
      </c>
      <c r="H33" s="47" t="s">
        <v>7006</v>
      </c>
    </row>
    <row r="34" spans="1:8" x14ac:dyDescent="0.3">
      <c r="A34" s="17" t="s">
        <v>135</v>
      </c>
      <c r="B34" s="17" t="s">
        <v>136</v>
      </c>
      <c r="C34" s="18" t="s">
        <v>137</v>
      </c>
      <c r="E34" s="36" t="s">
        <v>6298</v>
      </c>
      <c r="F34" s="36" t="s">
        <v>6489</v>
      </c>
      <c r="G34" s="36">
        <v>2</v>
      </c>
    </row>
    <row r="35" spans="1:8" x14ac:dyDescent="0.3">
      <c r="A35" s="17" t="s">
        <v>138</v>
      </c>
      <c r="B35" s="17" t="s">
        <v>139</v>
      </c>
      <c r="C35" s="18" t="s">
        <v>72</v>
      </c>
      <c r="E35" t="s">
        <v>6459</v>
      </c>
      <c r="F35" t="s">
        <v>6241</v>
      </c>
      <c r="G35">
        <v>0</v>
      </c>
    </row>
    <row r="36" spans="1:8" x14ac:dyDescent="0.3">
      <c r="A36" s="17" t="s">
        <v>140</v>
      </c>
      <c r="B36" s="17" t="s">
        <v>141</v>
      </c>
      <c r="C36" s="19"/>
      <c r="E36" t="s">
        <v>6999</v>
      </c>
      <c r="F36" t="s">
        <v>6267</v>
      </c>
      <c r="G36">
        <v>1</v>
      </c>
      <c r="H36" s="47" t="s">
        <v>7002</v>
      </c>
    </row>
    <row r="37" spans="1:8" x14ac:dyDescent="0.3">
      <c r="A37" s="17" t="s">
        <v>142</v>
      </c>
      <c r="B37" s="17" t="s">
        <v>143</v>
      </c>
      <c r="C37" s="19"/>
      <c r="E37" t="s">
        <v>6410</v>
      </c>
      <c r="F37" t="s">
        <v>6231</v>
      </c>
      <c r="G37">
        <v>0</v>
      </c>
      <c r="H37" s="47" t="s">
        <v>7000</v>
      </c>
    </row>
    <row r="38" spans="1:8" x14ac:dyDescent="0.3">
      <c r="A38" s="17" t="s">
        <v>144</v>
      </c>
      <c r="B38" s="17" t="s">
        <v>145</v>
      </c>
      <c r="C38" s="18" t="s">
        <v>72</v>
      </c>
      <c r="E38" t="s">
        <v>6386</v>
      </c>
      <c r="F38" t="s">
        <v>6387</v>
      </c>
      <c r="G38">
        <v>0</v>
      </c>
      <c r="H38" s="47" t="s">
        <v>7001</v>
      </c>
    </row>
    <row r="39" spans="1:8" x14ac:dyDescent="0.3">
      <c r="A39" s="17" t="s">
        <v>146</v>
      </c>
      <c r="B39" s="17" t="s">
        <v>147</v>
      </c>
      <c r="C39" s="18" t="s">
        <v>72</v>
      </c>
      <c r="E39" t="s">
        <v>6349</v>
      </c>
      <c r="F39" t="s">
        <v>6235</v>
      </c>
      <c r="G39">
        <v>1</v>
      </c>
      <c r="H39" s="47"/>
    </row>
    <row r="40" spans="1:8" x14ac:dyDescent="0.3">
      <c r="A40" s="17" t="s">
        <v>148</v>
      </c>
      <c r="B40" s="17" t="s">
        <v>149</v>
      </c>
      <c r="C40" s="18" t="s">
        <v>72</v>
      </c>
      <c r="E40" t="s">
        <v>6464</v>
      </c>
      <c r="F40" t="s">
        <v>6241</v>
      </c>
      <c r="G40">
        <v>0</v>
      </c>
      <c r="H40" t="s">
        <v>7002</v>
      </c>
    </row>
    <row r="41" spans="1:8" x14ac:dyDescent="0.3">
      <c r="A41" s="17" t="s">
        <v>150</v>
      </c>
      <c r="B41" s="17" t="s">
        <v>151</v>
      </c>
      <c r="C41" s="18" t="s">
        <v>72</v>
      </c>
      <c r="E41" t="s">
        <v>6300</v>
      </c>
      <c r="F41" t="s">
        <v>6231</v>
      </c>
      <c r="G41">
        <v>1</v>
      </c>
      <c r="H41" s="47" t="s">
        <v>7003</v>
      </c>
    </row>
    <row r="42" spans="1:8" x14ac:dyDescent="0.3">
      <c r="A42" s="17" t="s">
        <v>152</v>
      </c>
      <c r="B42" s="17" t="s">
        <v>153</v>
      </c>
      <c r="C42" s="18" t="s">
        <v>72</v>
      </c>
      <c r="E42" t="s">
        <v>6297</v>
      </c>
      <c r="F42" t="s">
        <v>6231</v>
      </c>
      <c r="G42">
        <v>0</v>
      </c>
      <c r="H42" s="47" t="s">
        <v>7002</v>
      </c>
    </row>
    <row r="43" spans="1:8" x14ac:dyDescent="0.3">
      <c r="A43" s="17" t="s">
        <v>154</v>
      </c>
      <c r="B43" s="17" t="s">
        <v>155</v>
      </c>
      <c r="C43" s="19"/>
      <c r="E43" t="s">
        <v>6444</v>
      </c>
      <c r="F43" t="s">
        <v>6261</v>
      </c>
      <c r="G43">
        <v>0</v>
      </c>
      <c r="H43" s="47" t="s">
        <v>7004</v>
      </c>
    </row>
    <row r="44" spans="1:8" x14ac:dyDescent="0.3">
      <c r="A44" s="17" t="s">
        <v>156</v>
      </c>
      <c r="B44" s="17" t="s">
        <v>157</v>
      </c>
      <c r="C44" s="18" t="s">
        <v>72</v>
      </c>
      <c r="E44" t="s">
        <v>6452</v>
      </c>
      <c r="F44" t="s">
        <v>6345</v>
      </c>
      <c r="G44">
        <v>0</v>
      </c>
      <c r="H44" s="47" t="s">
        <v>7002</v>
      </c>
    </row>
    <row r="45" spans="1:8" x14ac:dyDescent="0.3">
      <c r="A45" s="17" t="s">
        <v>158</v>
      </c>
      <c r="B45" s="17" t="s">
        <v>159</v>
      </c>
      <c r="C45" s="18" t="s">
        <v>72</v>
      </c>
      <c r="E45" t="s">
        <v>6389</v>
      </c>
      <c r="F45" t="s">
        <v>6220</v>
      </c>
      <c r="G45">
        <v>2</v>
      </c>
    </row>
    <row r="46" spans="1:8" x14ac:dyDescent="0.3">
      <c r="A46" s="17" t="s">
        <v>160</v>
      </c>
      <c r="B46" s="17" t="s">
        <v>161</v>
      </c>
      <c r="C46" s="19"/>
      <c r="E46" t="s">
        <v>6303</v>
      </c>
      <c r="F46" t="s">
        <v>6231</v>
      </c>
      <c r="G46">
        <v>0</v>
      </c>
      <c r="H46" s="47" t="s">
        <v>7005</v>
      </c>
    </row>
    <row r="47" spans="1:8" x14ac:dyDescent="0.3">
      <c r="A47" s="17" t="s">
        <v>162</v>
      </c>
      <c r="B47" s="17" t="s">
        <v>163</v>
      </c>
      <c r="C47" s="19"/>
      <c r="E47" t="s">
        <v>6378</v>
      </c>
      <c r="F47" t="s">
        <v>6235</v>
      </c>
      <c r="G47">
        <v>0</v>
      </c>
      <c r="H47" s="47" t="s">
        <v>7002</v>
      </c>
    </row>
    <row r="48" spans="1:8" x14ac:dyDescent="0.3">
      <c r="A48" s="17" t="s">
        <v>164</v>
      </c>
      <c r="B48" s="17" t="s">
        <v>165</v>
      </c>
      <c r="C48" s="19"/>
      <c r="E48" t="s">
        <v>6413</v>
      </c>
      <c r="F48" t="s">
        <v>6231</v>
      </c>
      <c r="G48">
        <v>2</v>
      </c>
    </row>
    <row r="49" spans="1:8" x14ac:dyDescent="0.3">
      <c r="A49" s="17" t="s">
        <v>166</v>
      </c>
      <c r="B49" s="17" t="s">
        <v>167</v>
      </c>
      <c r="C49" s="19"/>
      <c r="E49" t="s">
        <v>6446</v>
      </c>
      <c r="F49" t="s">
        <v>6243</v>
      </c>
      <c r="G49">
        <v>2</v>
      </c>
    </row>
    <row r="50" spans="1:8" x14ac:dyDescent="0.3">
      <c r="A50" s="17" t="s">
        <v>168</v>
      </c>
      <c r="B50" s="17" t="s">
        <v>169</v>
      </c>
      <c r="C50" s="19"/>
      <c r="E50" t="s">
        <v>6361</v>
      </c>
      <c r="F50" t="s">
        <v>6357</v>
      </c>
      <c r="G50">
        <v>0</v>
      </c>
      <c r="H50" s="47" t="s">
        <v>7002</v>
      </c>
    </row>
    <row r="51" spans="1:8" x14ac:dyDescent="0.3">
      <c r="A51" s="17" t="s">
        <v>170</v>
      </c>
      <c r="B51" s="17" t="s">
        <v>171</v>
      </c>
      <c r="C51" s="19"/>
      <c r="E51" t="s">
        <v>6319</v>
      </c>
      <c r="F51" t="s">
        <v>6261</v>
      </c>
      <c r="G51">
        <v>0</v>
      </c>
      <c r="H51" s="47" t="s">
        <v>7002</v>
      </c>
    </row>
    <row r="52" spans="1:8" x14ac:dyDescent="0.3">
      <c r="A52" s="17" t="s">
        <v>172</v>
      </c>
      <c r="B52" s="17" t="s">
        <v>173</v>
      </c>
      <c r="C52" s="19"/>
      <c r="E52" t="s">
        <v>6315</v>
      </c>
      <c r="F52" t="s">
        <v>6241</v>
      </c>
      <c r="G52">
        <v>2</v>
      </c>
    </row>
    <row r="53" spans="1:8" x14ac:dyDescent="0.3">
      <c r="A53" s="17" t="s">
        <v>174</v>
      </c>
      <c r="B53" s="17" t="s">
        <v>175</v>
      </c>
      <c r="C53" s="19"/>
      <c r="E53" t="s">
        <v>6419</v>
      </c>
      <c r="F53" t="s">
        <v>6261</v>
      </c>
      <c r="G53">
        <v>0</v>
      </c>
      <c r="H53" s="47" t="s">
        <v>7002</v>
      </c>
    </row>
    <row r="54" spans="1:8" x14ac:dyDescent="0.3">
      <c r="A54" s="17" t="s">
        <v>176</v>
      </c>
      <c r="B54" s="17" t="s">
        <v>177</v>
      </c>
      <c r="C54" s="19"/>
      <c r="E54" t="s">
        <v>6412</v>
      </c>
      <c r="F54" t="s">
        <v>6231</v>
      </c>
      <c r="G54">
        <v>2</v>
      </c>
    </row>
    <row r="55" spans="1:8" x14ac:dyDescent="0.3">
      <c r="A55" s="17" t="s">
        <v>178</v>
      </c>
      <c r="B55" s="17" t="s">
        <v>179</v>
      </c>
      <c r="C55" s="19"/>
      <c r="E55" s="25" t="s">
        <v>6442</v>
      </c>
      <c r="F55" t="s">
        <v>6261</v>
      </c>
      <c r="G55">
        <v>0</v>
      </c>
      <c r="H55" s="47" t="s">
        <v>7006</v>
      </c>
    </row>
    <row r="56" spans="1:8" x14ac:dyDescent="0.3">
      <c r="A56" s="17" t="s">
        <v>180</v>
      </c>
      <c r="B56" s="17" t="s">
        <v>181</v>
      </c>
      <c r="C56" s="19"/>
    </row>
    <row r="57" spans="1:8" x14ac:dyDescent="0.3">
      <c r="A57" s="17" t="s">
        <v>182</v>
      </c>
      <c r="B57" s="17" t="s">
        <v>183</v>
      </c>
      <c r="C57" s="19"/>
    </row>
    <row r="58" spans="1:8" x14ac:dyDescent="0.3">
      <c r="A58" s="17" t="s">
        <v>184</v>
      </c>
      <c r="B58" s="17" t="s">
        <v>185</v>
      </c>
      <c r="C58" s="19"/>
    </row>
    <row r="59" spans="1:8" x14ac:dyDescent="0.3">
      <c r="A59" s="17" t="s">
        <v>186</v>
      </c>
      <c r="B59" s="17" t="s">
        <v>187</v>
      </c>
      <c r="C59" s="18" t="s">
        <v>101</v>
      </c>
    </row>
    <row r="60" spans="1:8" x14ac:dyDescent="0.3">
      <c r="A60" s="17" t="s">
        <v>188</v>
      </c>
      <c r="B60" s="17" t="s">
        <v>189</v>
      </c>
      <c r="C60" s="19"/>
    </row>
    <row r="61" spans="1:8" x14ac:dyDescent="0.3">
      <c r="A61" s="17" t="s">
        <v>190</v>
      </c>
      <c r="B61" s="17" t="s">
        <v>191</v>
      </c>
      <c r="C61" s="19"/>
    </row>
    <row r="62" spans="1:8" x14ac:dyDescent="0.3">
      <c r="A62" s="17" t="s">
        <v>192</v>
      </c>
      <c r="B62" s="17" t="s">
        <v>193</v>
      </c>
      <c r="C62" s="19"/>
    </row>
    <row r="63" spans="1:8" x14ac:dyDescent="0.3">
      <c r="A63" s="17" t="s">
        <v>194</v>
      </c>
      <c r="B63" s="17" t="s">
        <v>195</v>
      </c>
      <c r="C63" s="19"/>
    </row>
    <row r="64" spans="1:8" x14ac:dyDescent="0.3">
      <c r="A64" s="17" t="s">
        <v>196</v>
      </c>
      <c r="B64" s="17" t="s">
        <v>197</v>
      </c>
      <c r="C64" s="19"/>
    </row>
    <row r="65" spans="1:3" x14ac:dyDescent="0.3">
      <c r="A65" s="17" t="s">
        <v>198</v>
      </c>
      <c r="B65" s="17" t="s">
        <v>199</v>
      </c>
      <c r="C65" s="19"/>
    </row>
    <row r="66" spans="1:3" x14ac:dyDescent="0.3">
      <c r="A66" s="17" t="s">
        <v>200</v>
      </c>
      <c r="B66" s="17" t="s">
        <v>201</v>
      </c>
      <c r="C66" s="18" t="s">
        <v>72</v>
      </c>
    </row>
    <row r="67" spans="1:3" x14ac:dyDescent="0.3">
      <c r="A67" s="17" t="s">
        <v>202</v>
      </c>
      <c r="B67" s="17" t="s">
        <v>203</v>
      </c>
      <c r="C67" s="18" t="s">
        <v>72</v>
      </c>
    </row>
    <row r="68" spans="1:3" x14ac:dyDescent="0.3">
      <c r="A68" s="17" t="s">
        <v>204</v>
      </c>
      <c r="B68" s="17" t="s">
        <v>205</v>
      </c>
      <c r="C68" s="19"/>
    </row>
    <row r="69" spans="1:3" x14ac:dyDescent="0.3">
      <c r="A69" s="17" t="s">
        <v>206</v>
      </c>
      <c r="B69" s="17" t="s">
        <v>207</v>
      </c>
      <c r="C69" s="19"/>
    </row>
    <row r="70" spans="1:3" x14ac:dyDescent="0.3">
      <c r="A70" s="17" t="s">
        <v>208</v>
      </c>
      <c r="B70" s="17" t="s">
        <v>209</v>
      </c>
      <c r="C70" s="18" t="s">
        <v>72</v>
      </c>
    </row>
    <row r="71" spans="1:3" x14ac:dyDescent="0.3">
      <c r="A71" s="17" t="s">
        <v>210</v>
      </c>
      <c r="B71" s="17" t="s">
        <v>211</v>
      </c>
      <c r="C71" s="19"/>
    </row>
    <row r="72" spans="1:3" x14ac:dyDescent="0.3">
      <c r="A72" s="17" t="s">
        <v>212</v>
      </c>
      <c r="B72" s="17" t="s">
        <v>213</v>
      </c>
      <c r="C72" s="19"/>
    </row>
    <row r="73" spans="1:3" x14ac:dyDescent="0.3">
      <c r="A73" s="17" t="s">
        <v>214</v>
      </c>
      <c r="B73" s="17" t="s">
        <v>215</v>
      </c>
      <c r="C73" s="19"/>
    </row>
    <row r="74" spans="1:3" x14ac:dyDescent="0.3">
      <c r="A74" s="17" t="s">
        <v>216</v>
      </c>
      <c r="B74" s="17" t="s">
        <v>217</v>
      </c>
      <c r="C74" s="19"/>
    </row>
    <row r="75" spans="1:3" x14ac:dyDescent="0.3">
      <c r="A75" s="17" t="s">
        <v>218</v>
      </c>
      <c r="B75" s="17" t="s">
        <v>219</v>
      </c>
      <c r="C75" s="19"/>
    </row>
    <row r="76" spans="1:3" x14ac:dyDescent="0.3">
      <c r="A76" s="17" t="s">
        <v>220</v>
      </c>
      <c r="B76" s="17" t="s">
        <v>221</v>
      </c>
      <c r="C76" s="19"/>
    </row>
    <row r="77" spans="1:3" x14ac:dyDescent="0.3">
      <c r="A77" s="17" t="s">
        <v>222</v>
      </c>
      <c r="B77" s="17" t="s">
        <v>223</v>
      </c>
      <c r="C77" s="19"/>
    </row>
    <row r="78" spans="1:3" x14ac:dyDescent="0.3">
      <c r="A78" s="17" t="s">
        <v>224</v>
      </c>
      <c r="B78" s="17" t="s">
        <v>225</v>
      </c>
      <c r="C78" s="19"/>
    </row>
    <row r="79" spans="1:3" x14ac:dyDescent="0.3">
      <c r="A79" s="17" t="s">
        <v>226</v>
      </c>
      <c r="B79" s="17" t="s">
        <v>227</v>
      </c>
      <c r="C79" s="18" t="s">
        <v>72</v>
      </c>
    </row>
    <row r="80" spans="1:3" x14ac:dyDescent="0.3">
      <c r="A80" s="17" t="s">
        <v>228</v>
      </c>
      <c r="B80" s="17" t="s">
        <v>229</v>
      </c>
      <c r="C80" s="18" t="s">
        <v>72</v>
      </c>
    </row>
    <row r="81" spans="1:3" x14ac:dyDescent="0.3">
      <c r="A81" s="17" t="s">
        <v>230</v>
      </c>
      <c r="B81" s="17" t="s">
        <v>231</v>
      </c>
      <c r="C81" s="18" t="s">
        <v>101</v>
      </c>
    </row>
    <row r="82" spans="1:3" x14ac:dyDescent="0.3">
      <c r="A82" s="17" t="s">
        <v>232</v>
      </c>
      <c r="B82" s="17" t="s">
        <v>233</v>
      </c>
      <c r="C82" s="18" t="s">
        <v>72</v>
      </c>
    </row>
    <row r="83" spans="1:3" x14ac:dyDescent="0.3">
      <c r="A83" s="17" t="s">
        <v>234</v>
      </c>
      <c r="B83" s="17" t="s">
        <v>235</v>
      </c>
      <c r="C83" s="18" t="s">
        <v>101</v>
      </c>
    </row>
    <row r="84" spans="1:3" x14ac:dyDescent="0.3">
      <c r="A84" s="17" t="s">
        <v>236</v>
      </c>
      <c r="B84" s="17" t="s">
        <v>237</v>
      </c>
      <c r="C84" s="19"/>
    </row>
    <row r="85" spans="1:3" x14ac:dyDescent="0.3">
      <c r="A85" s="17" t="s">
        <v>238</v>
      </c>
      <c r="B85" s="17" t="s">
        <v>239</v>
      </c>
      <c r="C85" s="19"/>
    </row>
    <row r="86" spans="1:3" x14ac:dyDescent="0.3">
      <c r="A86" s="17" t="s">
        <v>240</v>
      </c>
      <c r="B86" s="17" t="s">
        <v>241</v>
      </c>
      <c r="C86" s="18" t="s">
        <v>72</v>
      </c>
    </row>
    <row r="87" spans="1:3" x14ac:dyDescent="0.3">
      <c r="A87" s="17" t="s">
        <v>242</v>
      </c>
      <c r="B87" s="17" t="s">
        <v>243</v>
      </c>
      <c r="C87" s="18" t="s">
        <v>72</v>
      </c>
    </row>
    <row r="88" spans="1:3" x14ac:dyDescent="0.3">
      <c r="A88" s="17" t="s">
        <v>244</v>
      </c>
      <c r="B88" s="17" t="s">
        <v>245</v>
      </c>
      <c r="C88" s="19"/>
    </row>
    <row r="89" spans="1:3" x14ac:dyDescent="0.3">
      <c r="A89" s="17" t="s">
        <v>246</v>
      </c>
      <c r="B89" s="17" t="s">
        <v>247</v>
      </c>
      <c r="C89" s="19"/>
    </row>
    <row r="90" spans="1:3" x14ac:dyDescent="0.3">
      <c r="A90" s="17" t="s">
        <v>248</v>
      </c>
      <c r="B90" s="17" t="s">
        <v>249</v>
      </c>
      <c r="C90" s="19"/>
    </row>
    <row r="91" spans="1:3" x14ac:dyDescent="0.3">
      <c r="A91" s="17" t="s">
        <v>250</v>
      </c>
      <c r="B91" s="17" t="s">
        <v>251</v>
      </c>
      <c r="C91" s="19"/>
    </row>
    <row r="92" spans="1:3" x14ac:dyDescent="0.3">
      <c r="A92" s="17" t="s">
        <v>252</v>
      </c>
      <c r="B92" s="17" t="s">
        <v>253</v>
      </c>
      <c r="C92" s="19"/>
    </row>
    <row r="93" spans="1:3" x14ac:dyDescent="0.3">
      <c r="A93" s="17" t="s">
        <v>254</v>
      </c>
      <c r="B93" s="17" t="s">
        <v>255</v>
      </c>
      <c r="C93" s="19"/>
    </row>
    <row r="94" spans="1:3" x14ac:dyDescent="0.3">
      <c r="A94" s="17" t="s">
        <v>256</v>
      </c>
      <c r="B94" s="17" t="s">
        <v>257</v>
      </c>
      <c r="C94" s="19"/>
    </row>
    <row r="95" spans="1:3" x14ac:dyDescent="0.3">
      <c r="A95" s="17" t="s">
        <v>258</v>
      </c>
      <c r="B95" s="17" t="s">
        <v>259</v>
      </c>
      <c r="C95" s="19"/>
    </row>
    <row r="96" spans="1:3" x14ac:dyDescent="0.3">
      <c r="A96" s="17" t="s">
        <v>260</v>
      </c>
      <c r="B96" s="17" t="s">
        <v>261</v>
      </c>
      <c r="C96" s="18" t="s">
        <v>72</v>
      </c>
    </row>
    <row r="97" spans="1:3" x14ac:dyDescent="0.3">
      <c r="A97" s="17" t="s">
        <v>262</v>
      </c>
      <c r="B97" s="17" t="s">
        <v>261</v>
      </c>
      <c r="C97" s="18" t="s">
        <v>72</v>
      </c>
    </row>
    <row r="98" spans="1:3" x14ac:dyDescent="0.3">
      <c r="A98" s="17" t="s">
        <v>263</v>
      </c>
      <c r="B98" s="17" t="s">
        <v>264</v>
      </c>
      <c r="C98" s="19"/>
    </row>
    <row r="99" spans="1:3" x14ac:dyDescent="0.3">
      <c r="A99" s="17" t="s">
        <v>265</v>
      </c>
      <c r="B99" s="17" t="s">
        <v>266</v>
      </c>
      <c r="C99" s="18" t="s">
        <v>72</v>
      </c>
    </row>
    <row r="100" spans="1:3" x14ac:dyDescent="0.3">
      <c r="A100" s="17" t="s">
        <v>267</v>
      </c>
      <c r="B100" s="17" t="s">
        <v>268</v>
      </c>
      <c r="C100" s="18" t="s">
        <v>72</v>
      </c>
    </row>
    <row r="101" spans="1:3" x14ac:dyDescent="0.3">
      <c r="A101" s="17" t="s">
        <v>269</v>
      </c>
      <c r="B101" s="17" t="s">
        <v>270</v>
      </c>
      <c r="C101" s="18" t="s">
        <v>72</v>
      </c>
    </row>
    <row r="102" spans="1:3" x14ac:dyDescent="0.3">
      <c r="A102" s="17" t="s">
        <v>271</v>
      </c>
      <c r="B102" s="17" t="s">
        <v>272</v>
      </c>
      <c r="C102" s="18" t="s">
        <v>72</v>
      </c>
    </row>
    <row r="103" spans="1:3" x14ac:dyDescent="0.3">
      <c r="A103" s="17" t="s">
        <v>273</v>
      </c>
      <c r="B103" s="17" t="s">
        <v>274</v>
      </c>
      <c r="C103" s="18" t="s">
        <v>72</v>
      </c>
    </row>
    <row r="104" spans="1:3" x14ac:dyDescent="0.3">
      <c r="A104" s="17" t="s">
        <v>275</v>
      </c>
      <c r="B104" s="17" t="s">
        <v>276</v>
      </c>
      <c r="C104" s="18" t="s">
        <v>72</v>
      </c>
    </row>
    <row r="105" spans="1:3" x14ac:dyDescent="0.3">
      <c r="A105" s="17" t="s">
        <v>277</v>
      </c>
      <c r="B105" s="17" t="s">
        <v>278</v>
      </c>
      <c r="C105" s="18" t="s">
        <v>72</v>
      </c>
    </row>
    <row r="106" spans="1:3" x14ac:dyDescent="0.3">
      <c r="A106" s="17" t="s">
        <v>279</v>
      </c>
      <c r="B106" s="17" t="s">
        <v>280</v>
      </c>
      <c r="C106" s="18" t="s">
        <v>72</v>
      </c>
    </row>
    <row r="107" spans="1:3" x14ac:dyDescent="0.3">
      <c r="A107" s="17" t="s">
        <v>281</v>
      </c>
      <c r="B107" s="17" t="s">
        <v>282</v>
      </c>
      <c r="C107" s="18" t="s">
        <v>72</v>
      </c>
    </row>
    <row r="108" spans="1:3" x14ac:dyDescent="0.3">
      <c r="A108" s="17" t="s">
        <v>283</v>
      </c>
      <c r="B108" s="17" t="s">
        <v>284</v>
      </c>
      <c r="C108" s="19"/>
    </row>
    <row r="109" spans="1:3" x14ac:dyDescent="0.3">
      <c r="A109" s="17" t="s">
        <v>285</v>
      </c>
      <c r="B109" s="17" t="s">
        <v>286</v>
      </c>
      <c r="C109" s="19"/>
    </row>
    <row r="110" spans="1:3" x14ac:dyDescent="0.3">
      <c r="A110" s="17" t="s">
        <v>287</v>
      </c>
      <c r="B110" s="17" t="s">
        <v>288</v>
      </c>
      <c r="C110" s="18" t="s">
        <v>72</v>
      </c>
    </row>
    <row r="111" spans="1:3" x14ac:dyDescent="0.3">
      <c r="A111" s="17" t="s">
        <v>289</v>
      </c>
      <c r="B111" s="17" t="s">
        <v>290</v>
      </c>
      <c r="C111" s="19"/>
    </row>
    <row r="112" spans="1:3" x14ac:dyDescent="0.3">
      <c r="A112" s="17" t="s">
        <v>291</v>
      </c>
      <c r="B112" s="17" t="s">
        <v>292</v>
      </c>
      <c r="C112" s="19"/>
    </row>
    <row r="113" spans="1:3" x14ac:dyDescent="0.3">
      <c r="A113" s="17" t="s">
        <v>293</v>
      </c>
      <c r="B113" s="17" t="s">
        <v>294</v>
      </c>
      <c r="C113" s="19"/>
    </row>
    <row r="114" spans="1:3" x14ac:dyDescent="0.3">
      <c r="A114" s="17" t="s">
        <v>295</v>
      </c>
      <c r="B114" s="17" t="s">
        <v>296</v>
      </c>
      <c r="C114" s="19"/>
    </row>
    <row r="115" spans="1:3" x14ac:dyDescent="0.3">
      <c r="A115" s="17" t="s">
        <v>297</v>
      </c>
      <c r="B115" s="17" t="s">
        <v>298</v>
      </c>
      <c r="C115" s="19"/>
    </row>
    <row r="116" spans="1:3" x14ac:dyDescent="0.3">
      <c r="A116" s="17" t="s">
        <v>299</v>
      </c>
      <c r="B116" s="17" t="s">
        <v>300</v>
      </c>
      <c r="C116" s="19"/>
    </row>
    <row r="117" spans="1:3" x14ac:dyDescent="0.3">
      <c r="A117" s="17" t="s">
        <v>301</v>
      </c>
      <c r="B117" s="17" t="s">
        <v>302</v>
      </c>
      <c r="C117" s="19"/>
    </row>
    <row r="118" spans="1:3" x14ac:dyDescent="0.3">
      <c r="A118" s="17" t="s">
        <v>303</v>
      </c>
      <c r="B118" s="17" t="s">
        <v>304</v>
      </c>
      <c r="C118" s="19"/>
    </row>
    <row r="119" spans="1:3" x14ac:dyDescent="0.3">
      <c r="A119" s="17" t="s">
        <v>305</v>
      </c>
      <c r="B119" s="17" t="s">
        <v>306</v>
      </c>
      <c r="C119" s="19"/>
    </row>
    <row r="120" spans="1:3" x14ac:dyDescent="0.3">
      <c r="A120" s="17" t="s">
        <v>307</v>
      </c>
      <c r="B120" s="17" t="s">
        <v>308</v>
      </c>
      <c r="C120" s="19"/>
    </row>
    <row r="121" spans="1:3" x14ac:dyDescent="0.3">
      <c r="A121" s="17" t="s">
        <v>309</v>
      </c>
      <c r="B121" s="17" t="s">
        <v>310</v>
      </c>
      <c r="C121" s="19"/>
    </row>
    <row r="122" spans="1:3" x14ac:dyDescent="0.3">
      <c r="A122" s="17" t="s">
        <v>311</v>
      </c>
      <c r="B122" s="17" t="s">
        <v>312</v>
      </c>
      <c r="C122" s="19"/>
    </row>
    <row r="123" spans="1:3" x14ac:dyDescent="0.3">
      <c r="A123" s="17" t="s">
        <v>313</v>
      </c>
      <c r="B123" s="17" t="s">
        <v>314</v>
      </c>
      <c r="C123" s="19"/>
    </row>
    <row r="124" spans="1:3" x14ac:dyDescent="0.3">
      <c r="A124" s="17" t="s">
        <v>315</v>
      </c>
      <c r="B124" s="17" t="s">
        <v>316</v>
      </c>
      <c r="C124" s="18" t="s">
        <v>72</v>
      </c>
    </row>
    <row r="125" spans="1:3" x14ac:dyDescent="0.3">
      <c r="A125" s="17" t="s">
        <v>317</v>
      </c>
      <c r="B125" s="17" t="s">
        <v>318</v>
      </c>
      <c r="C125" s="18" t="s">
        <v>72</v>
      </c>
    </row>
    <row r="126" spans="1:3" x14ac:dyDescent="0.3">
      <c r="A126" s="17" t="s">
        <v>319</v>
      </c>
      <c r="B126" s="17" t="s">
        <v>320</v>
      </c>
      <c r="C126" s="18" t="s">
        <v>72</v>
      </c>
    </row>
    <row r="127" spans="1:3" x14ac:dyDescent="0.3">
      <c r="A127" s="17" t="s">
        <v>321</v>
      </c>
      <c r="B127" s="17" t="s">
        <v>322</v>
      </c>
      <c r="C127" s="18" t="s">
        <v>72</v>
      </c>
    </row>
    <row r="128" spans="1:3" x14ac:dyDescent="0.3">
      <c r="A128" s="17" t="s">
        <v>323</v>
      </c>
      <c r="B128" s="17" t="s">
        <v>324</v>
      </c>
      <c r="C128" s="19"/>
    </row>
    <row r="129" spans="1:3" x14ac:dyDescent="0.3">
      <c r="A129" s="17" t="s">
        <v>325</v>
      </c>
      <c r="B129" s="17" t="s">
        <v>326</v>
      </c>
      <c r="C129" s="18" t="s">
        <v>72</v>
      </c>
    </row>
    <row r="130" spans="1:3" x14ac:dyDescent="0.3">
      <c r="A130" s="17" t="s">
        <v>327</v>
      </c>
      <c r="B130" s="17" t="s">
        <v>328</v>
      </c>
      <c r="C130" s="18" t="s">
        <v>329</v>
      </c>
    </row>
    <row r="131" spans="1:3" x14ac:dyDescent="0.3">
      <c r="A131" s="17" t="s">
        <v>330</v>
      </c>
      <c r="B131" s="17" t="s">
        <v>331</v>
      </c>
      <c r="C131" s="18" t="s">
        <v>72</v>
      </c>
    </row>
    <row r="132" spans="1:3" x14ac:dyDescent="0.3">
      <c r="A132" s="17" t="s">
        <v>332</v>
      </c>
      <c r="B132" s="17" t="s">
        <v>333</v>
      </c>
      <c r="C132" s="18" t="s">
        <v>72</v>
      </c>
    </row>
    <row r="133" spans="1:3" x14ac:dyDescent="0.3">
      <c r="A133" s="17" t="s">
        <v>334</v>
      </c>
      <c r="B133" s="17" t="s">
        <v>335</v>
      </c>
      <c r="C133" s="19"/>
    </row>
    <row r="134" spans="1:3" x14ac:dyDescent="0.3">
      <c r="A134" s="17" t="s">
        <v>336</v>
      </c>
      <c r="B134" s="17" t="s">
        <v>337</v>
      </c>
      <c r="C134" s="18" t="s">
        <v>338</v>
      </c>
    </row>
    <row r="135" spans="1:3" x14ac:dyDescent="0.3">
      <c r="A135" s="17" t="s">
        <v>339</v>
      </c>
      <c r="B135" s="17" t="s">
        <v>340</v>
      </c>
      <c r="C135" s="19"/>
    </row>
    <row r="136" spans="1:3" x14ac:dyDescent="0.3">
      <c r="A136" s="17" t="s">
        <v>341</v>
      </c>
      <c r="B136" s="17" t="s">
        <v>342</v>
      </c>
      <c r="C136" s="19"/>
    </row>
    <row r="137" spans="1:3" x14ac:dyDescent="0.3">
      <c r="A137" s="17" t="s">
        <v>343</v>
      </c>
      <c r="B137" s="17" t="s">
        <v>344</v>
      </c>
      <c r="C137" s="19"/>
    </row>
    <row r="138" spans="1:3" x14ac:dyDescent="0.3">
      <c r="A138" s="17" t="s">
        <v>345</v>
      </c>
      <c r="B138" s="17" t="s">
        <v>346</v>
      </c>
      <c r="C138" s="19"/>
    </row>
    <row r="139" spans="1:3" x14ac:dyDescent="0.3">
      <c r="A139" s="17" t="s">
        <v>347</v>
      </c>
      <c r="B139" s="17" t="s">
        <v>348</v>
      </c>
      <c r="C139" s="19"/>
    </row>
    <row r="140" spans="1:3" x14ac:dyDescent="0.3">
      <c r="A140" s="17" t="s">
        <v>349</v>
      </c>
      <c r="B140" s="17" t="s">
        <v>350</v>
      </c>
      <c r="C140" s="18" t="s">
        <v>72</v>
      </c>
    </row>
    <row r="141" spans="1:3" x14ac:dyDescent="0.3">
      <c r="A141" s="17" t="s">
        <v>351</v>
      </c>
      <c r="B141" s="17" t="s">
        <v>352</v>
      </c>
      <c r="C141" s="18" t="s">
        <v>72</v>
      </c>
    </row>
    <row r="142" spans="1:3" x14ac:dyDescent="0.3">
      <c r="A142" s="17" t="s">
        <v>353</v>
      </c>
      <c r="B142" s="17" t="s">
        <v>354</v>
      </c>
      <c r="C142" s="19"/>
    </row>
    <row r="143" spans="1:3" x14ac:dyDescent="0.3">
      <c r="A143" s="17" t="s">
        <v>355</v>
      </c>
      <c r="B143" s="17" t="s">
        <v>356</v>
      </c>
      <c r="C143" s="18" t="s">
        <v>72</v>
      </c>
    </row>
    <row r="144" spans="1:3" x14ac:dyDescent="0.3">
      <c r="A144" s="17" t="s">
        <v>357</v>
      </c>
      <c r="B144" s="17" t="s">
        <v>358</v>
      </c>
      <c r="C144" s="18" t="s">
        <v>72</v>
      </c>
    </row>
    <row r="145" spans="1:3" x14ac:dyDescent="0.3">
      <c r="A145" s="17" t="s">
        <v>359</v>
      </c>
      <c r="B145" s="17" t="s">
        <v>360</v>
      </c>
      <c r="C145" s="19"/>
    </row>
    <row r="146" spans="1:3" x14ac:dyDescent="0.3">
      <c r="A146" s="17" t="s">
        <v>361</v>
      </c>
      <c r="B146" s="17" t="s">
        <v>362</v>
      </c>
      <c r="C146" s="19"/>
    </row>
    <row r="147" spans="1:3" x14ac:dyDescent="0.3">
      <c r="A147" s="17" t="s">
        <v>363</v>
      </c>
      <c r="B147" s="17" t="s">
        <v>364</v>
      </c>
      <c r="C147" s="19"/>
    </row>
    <row r="148" spans="1:3" x14ac:dyDescent="0.3">
      <c r="A148" s="17" t="s">
        <v>365</v>
      </c>
      <c r="B148" s="17" t="s">
        <v>366</v>
      </c>
      <c r="C148" s="19"/>
    </row>
    <row r="149" spans="1:3" x14ac:dyDescent="0.3">
      <c r="A149" s="17" t="s">
        <v>367</v>
      </c>
      <c r="B149" s="17" t="s">
        <v>368</v>
      </c>
      <c r="C149" s="19"/>
    </row>
    <row r="150" spans="1:3" x14ac:dyDescent="0.3">
      <c r="A150" s="17" t="s">
        <v>369</v>
      </c>
      <c r="B150" s="17" t="s">
        <v>370</v>
      </c>
      <c r="C150" s="19"/>
    </row>
    <row r="151" spans="1:3" x14ac:dyDescent="0.3">
      <c r="A151" s="17" t="s">
        <v>371</v>
      </c>
      <c r="B151" s="17" t="s">
        <v>372</v>
      </c>
      <c r="C151" s="19"/>
    </row>
    <row r="152" spans="1:3" x14ac:dyDescent="0.3">
      <c r="A152" s="17" t="s">
        <v>373</v>
      </c>
      <c r="B152" s="17" t="s">
        <v>374</v>
      </c>
      <c r="C152" s="19"/>
    </row>
    <row r="153" spans="1:3" x14ac:dyDescent="0.3">
      <c r="A153" s="17" t="s">
        <v>375</v>
      </c>
      <c r="B153" s="17" t="s">
        <v>376</v>
      </c>
      <c r="C153" s="18" t="s">
        <v>72</v>
      </c>
    </row>
    <row r="154" spans="1:3" x14ac:dyDescent="0.3">
      <c r="A154" s="17" t="s">
        <v>377</v>
      </c>
      <c r="B154" s="17" t="s">
        <v>378</v>
      </c>
      <c r="C154" s="19"/>
    </row>
    <row r="155" spans="1:3" x14ac:dyDescent="0.3">
      <c r="A155" s="17" t="s">
        <v>379</v>
      </c>
      <c r="B155" s="17" t="s">
        <v>380</v>
      </c>
      <c r="C155" s="18" t="s">
        <v>72</v>
      </c>
    </row>
    <row r="156" spans="1:3" x14ac:dyDescent="0.3">
      <c r="A156" s="17" t="s">
        <v>381</v>
      </c>
      <c r="B156" s="17" t="s">
        <v>382</v>
      </c>
      <c r="C156" s="19"/>
    </row>
    <row r="157" spans="1:3" x14ac:dyDescent="0.3">
      <c r="A157" s="17" t="s">
        <v>383</v>
      </c>
      <c r="B157" s="17" t="s">
        <v>384</v>
      </c>
      <c r="C157" s="19"/>
    </row>
    <row r="158" spans="1:3" x14ac:dyDescent="0.3">
      <c r="A158" s="17" t="s">
        <v>385</v>
      </c>
      <c r="B158" s="17" t="s">
        <v>386</v>
      </c>
      <c r="C158" s="18" t="s">
        <v>72</v>
      </c>
    </row>
    <row r="159" spans="1:3" x14ac:dyDescent="0.3">
      <c r="A159" s="17" t="s">
        <v>387</v>
      </c>
      <c r="B159" s="17" t="s">
        <v>388</v>
      </c>
      <c r="C159" s="19"/>
    </row>
    <row r="160" spans="1:3" x14ac:dyDescent="0.3">
      <c r="A160" s="17" t="s">
        <v>389</v>
      </c>
      <c r="B160" s="17" t="s">
        <v>390</v>
      </c>
      <c r="C160" s="19"/>
    </row>
    <row r="161" spans="1:3" x14ac:dyDescent="0.3">
      <c r="A161" s="17" t="s">
        <v>391</v>
      </c>
      <c r="B161" s="17" t="s">
        <v>392</v>
      </c>
      <c r="C161" s="18" t="s">
        <v>72</v>
      </c>
    </row>
    <row r="162" spans="1:3" x14ac:dyDescent="0.3">
      <c r="A162" s="17" t="s">
        <v>393</v>
      </c>
      <c r="B162" s="17" t="s">
        <v>394</v>
      </c>
      <c r="C162" s="19"/>
    </row>
    <row r="163" spans="1:3" x14ac:dyDescent="0.3">
      <c r="A163" s="17" t="s">
        <v>395</v>
      </c>
      <c r="B163" s="17" t="s">
        <v>396</v>
      </c>
      <c r="C163" s="19"/>
    </row>
    <row r="164" spans="1:3" x14ac:dyDescent="0.3">
      <c r="A164" s="17" t="s">
        <v>397</v>
      </c>
      <c r="B164" s="17" t="s">
        <v>398</v>
      </c>
      <c r="C164" s="19"/>
    </row>
    <row r="165" spans="1:3" x14ac:dyDescent="0.3">
      <c r="A165" s="17" t="s">
        <v>399</v>
      </c>
      <c r="B165" s="17" t="s">
        <v>400</v>
      </c>
      <c r="C165" s="19"/>
    </row>
    <row r="166" spans="1:3" x14ac:dyDescent="0.3">
      <c r="A166" s="17" t="s">
        <v>401</v>
      </c>
      <c r="B166" s="17" t="s">
        <v>402</v>
      </c>
      <c r="C166" s="18" t="s">
        <v>72</v>
      </c>
    </row>
    <row r="167" spans="1:3" x14ac:dyDescent="0.3">
      <c r="A167" s="17" t="s">
        <v>403</v>
      </c>
      <c r="B167" s="17" t="s">
        <v>404</v>
      </c>
      <c r="C167" s="19"/>
    </row>
    <row r="168" spans="1:3" x14ac:dyDescent="0.3">
      <c r="A168" s="17" t="s">
        <v>405</v>
      </c>
      <c r="B168" s="17" t="s">
        <v>406</v>
      </c>
      <c r="C168" s="18" t="s">
        <v>72</v>
      </c>
    </row>
    <row r="169" spans="1:3" x14ac:dyDescent="0.3">
      <c r="A169" s="17" t="s">
        <v>407</v>
      </c>
      <c r="B169" s="17" t="s">
        <v>408</v>
      </c>
      <c r="C169" s="19"/>
    </row>
    <row r="170" spans="1:3" x14ac:dyDescent="0.3">
      <c r="A170" s="17" t="s">
        <v>409</v>
      </c>
      <c r="B170" s="17" t="s">
        <v>410</v>
      </c>
      <c r="C170" s="18" t="s">
        <v>72</v>
      </c>
    </row>
    <row r="171" spans="1:3" x14ac:dyDescent="0.3">
      <c r="A171" s="17" t="s">
        <v>411</v>
      </c>
      <c r="B171" s="17" t="s">
        <v>412</v>
      </c>
      <c r="C171" s="19"/>
    </row>
    <row r="172" spans="1:3" x14ac:dyDescent="0.3">
      <c r="A172" s="17" t="s">
        <v>413</v>
      </c>
      <c r="B172" s="17" t="s">
        <v>414</v>
      </c>
      <c r="C172" s="19"/>
    </row>
    <row r="173" spans="1:3" x14ac:dyDescent="0.3">
      <c r="A173" s="17" t="s">
        <v>415</v>
      </c>
      <c r="B173" s="17" t="s">
        <v>416</v>
      </c>
      <c r="C173" s="18" t="s">
        <v>72</v>
      </c>
    </row>
    <row r="174" spans="1:3" x14ac:dyDescent="0.3">
      <c r="A174" s="17" t="s">
        <v>417</v>
      </c>
      <c r="B174" s="17" t="s">
        <v>418</v>
      </c>
      <c r="C174" s="19"/>
    </row>
    <row r="175" spans="1:3" x14ac:dyDescent="0.3">
      <c r="A175" s="17" t="s">
        <v>419</v>
      </c>
      <c r="B175" s="17" t="s">
        <v>420</v>
      </c>
      <c r="C175" s="19"/>
    </row>
    <row r="176" spans="1:3" x14ac:dyDescent="0.3">
      <c r="A176" s="17" t="s">
        <v>421</v>
      </c>
      <c r="B176" s="17" t="s">
        <v>422</v>
      </c>
      <c r="C176" s="18" t="s">
        <v>72</v>
      </c>
    </row>
    <row r="177" spans="1:3" x14ac:dyDescent="0.3">
      <c r="A177" s="17" t="s">
        <v>423</v>
      </c>
      <c r="B177" s="17" t="s">
        <v>424</v>
      </c>
      <c r="C177" s="18" t="s">
        <v>72</v>
      </c>
    </row>
    <row r="178" spans="1:3" x14ac:dyDescent="0.3">
      <c r="A178" s="17" t="s">
        <v>425</v>
      </c>
      <c r="B178" s="17" t="s">
        <v>426</v>
      </c>
      <c r="C178" s="19"/>
    </row>
    <row r="179" spans="1:3" x14ac:dyDescent="0.3">
      <c r="A179" s="17" t="s">
        <v>427</v>
      </c>
      <c r="B179" s="17" t="s">
        <v>428</v>
      </c>
      <c r="C179" s="19"/>
    </row>
    <row r="180" spans="1:3" x14ac:dyDescent="0.3">
      <c r="A180" s="17" t="s">
        <v>429</v>
      </c>
      <c r="B180" s="17" t="s">
        <v>430</v>
      </c>
      <c r="C180" s="18" t="s">
        <v>72</v>
      </c>
    </row>
    <row r="181" spans="1:3" x14ac:dyDescent="0.3">
      <c r="A181" s="17" t="s">
        <v>431</v>
      </c>
      <c r="B181" s="17" t="s">
        <v>432</v>
      </c>
      <c r="C181" s="19"/>
    </row>
    <row r="182" spans="1:3" x14ac:dyDescent="0.3">
      <c r="A182" s="17" t="s">
        <v>433</v>
      </c>
      <c r="B182" s="17" t="s">
        <v>434</v>
      </c>
      <c r="C182" s="19"/>
    </row>
    <row r="183" spans="1:3" x14ac:dyDescent="0.3">
      <c r="A183" s="17" t="s">
        <v>435</v>
      </c>
      <c r="B183" s="17" t="s">
        <v>436</v>
      </c>
      <c r="C183" s="19"/>
    </row>
    <row r="184" spans="1:3" x14ac:dyDescent="0.3">
      <c r="A184" s="17" t="s">
        <v>437</v>
      </c>
      <c r="B184" s="17" t="s">
        <v>438</v>
      </c>
      <c r="C184" s="19"/>
    </row>
    <row r="185" spans="1:3" x14ac:dyDescent="0.3">
      <c r="A185" s="17" t="s">
        <v>439</v>
      </c>
      <c r="B185" s="17" t="s">
        <v>440</v>
      </c>
      <c r="C185" s="18" t="s">
        <v>329</v>
      </c>
    </row>
    <row r="186" spans="1:3" x14ac:dyDescent="0.3">
      <c r="A186" s="17" t="s">
        <v>441</v>
      </c>
      <c r="B186" s="17" t="s">
        <v>442</v>
      </c>
      <c r="C186" s="19"/>
    </row>
    <row r="187" spans="1:3" x14ac:dyDescent="0.3">
      <c r="A187" s="17" t="s">
        <v>443</v>
      </c>
      <c r="B187" s="17" t="s">
        <v>444</v>
      </c>
      <c r="C187" s="19"/>
    </row>
    <row r="188" spans="1:3" x14ac:dyDescent="0.3">
      <c r="A188" s="17" t="s">
        <v>445</v>
      </c>
      <c r="B188" s="17" t="s">
        <v>446</v>
      </c>
      <c r="C188" s="18" t="s">
        <v>72</v>
      </c>
    </row>
    <row r="189" spans="1:3" x14ac:dyDescent="0.3">
      <c r="A189" s="17" t="s">
        <v>447</v>
      </c>
      <c r="B189" s="17" t="s">
        <v>448</v>
      </c>
      <c r="C189" s="18" t="s">
        <v>72</v>
      </c>
    </row>
    <row r="190" spans="1:3" x14ac:dyDescent="0.3">
      <c r="A190" s="17" t="s">
        <v>449</v>
      </c>
      <c r="B190" s="17" t="s">
        <v>450</v>
      </c>
      <c r="C190" s="18" t="s">
        <v>329</v>
      </c>
    </row>
    <row r="191" spans="1:3" x14ac:dyDescent="0.3">
      <c r="A191" s="17" t="s">
        <v>451</v>
      </c>
      <c r="B191" s="17" t="s">
        <v>452</v>
      </c>
      <c r="C191" s="18" t="s">
        <v>72</v>
      </c>
    </row>
    <row r="192" spans="1:3" x14ac:dyDescent="0.3">
      <c r="A192" s="17" t="s">
        <v>453</v>
      </c>
      <c r="B192" s="17" t="s">
        <v>454</v>
      </c>
      <c r="C192" s="18" t="s">
        <v>72</v>
      </c>
    </row>
    <row r="193" spans="1:3" x14ac:dyDescent="0.3">
      <c r="A193" s="17" t="s">
        <v>455</v>
      </c>
      <c r="B193" s="17" t="s">
        <v>456</v>
      </c>
      <c r="C193" s="18" t="s">
        <v>72</v>
      </c>
    </row>
    <row r="194" spans="1:3" x14ac:dyDescent="0.3">
      <c r="A194" s="17" t="s">
        <v>457</v>
      </c>
      <c r="B194" s="17" t="s">
        <v>458</v>
      </c>
      <c r="C194" s="18" t="s">
        <v>72</v>
      </c>
    </row>
    <row r="195" spans="1:3" x14ac:dyDescent="0.3">
      <c r="A195" s="17" t="s">
        <v>459</v>
      </c>
      <c r="B195" s="17" t="s">
        <v>460</v>
      </c>
      <c r="C195" s="19"/>
    </row>
    <row r="196" spans="1:3" x14ac:dyDescent="0.3">
      <c r="A196" s="17" t="s">
        <v>461</v>
      </c>
      <c r="B196" s="17" t="s">
        <v>462</v>
      </c>
      <c r="C196" s="19"/>
    </row>
    <row r="197" spans="1:3" x14ac:dyDescent="0.3">
      <c r="A197" s="17" t="s">
        <v>463</v>
      </c>
      <c r="B197" s="17" t="s">
        <v>464</v>
      </c>
      <c r="C197" s="19"/>
    </row>
    <row r="198" spans="1:3" x14ac:dyDescent="0.3">
      <c r="A198" s="17" t="s">
        <v>465</v>
      </c>
      <c r="B198" s="17" t="s">
        <v>466</v>
      </c>
      <c r="C198" s="18" t="s">
        <v>72</v>
      </c>
    </row>
    <row r="199" spans="1:3" x14ac:dyDescent="0.3">
      <c r="A199" s="17" t="s">
        <v>467</v>
      </c>
      <c r="B199" s="17" t="s">
        <v>468</v>
      </c>
      <c r="C199" s="19"/>
    </row>
    <row r="200" spans="1:3" x14ac:dyDescent="0.3">
      <c r="A200" s="17" t="s">
        <v>469</v>
      </c>
      <c r="B200" s="17" t="s">
        <v>470</v>
      </c>
      <c r="C200" s="19"/>
    </row>
    <row r="201" spans="1:3" x14ac:dyDescent="0.3">
      <c r="A201" s="17" t="s">
        <v>471</v>
      </c>
      <c r="B201" s="17" t="s">
        <v>472</v>
      </c>
      <c r="C201" s="19"/>
    </row>
    <row r="202" spans="1:3" x14ac:dyDescent="0.3">
      <c r="A202" s="17" t="s">
        <v>473</v>
      </c>
      <c r="B202" s="17" t="s">
        <v>474</v>
      </c>
      <c r="C202" s="18" t="s">
        <v>72</v>
      </c>
    </row>
    <row r="203" spans="1:3" x14ac:dyDescent="0.3">
      <c r="A203" s="17" t="s">
        <v>475</v>
      </c>
      <c r="B203" s="17" t="s">
        <v>476</v>
      </c>
      <c r="C203" s="18" t="s">
        <v>72</v>
      </c>
    </row>
    <row r="204" spans="1:3" x14ac:dyDescent="0.3">
      <c r="A204" s="17" t="s">
        <v>477</v>
      </c>
      <c r="B204" s="17" t="s">
        <v>478</v>
      </c>
      <c r="C204" s="18" t="s">
        <v>329</v>
      </c>
    </row>
    <row r="205" spans="1:3" x14ac:dyDescent="0.3">
      <c r="A205" s="17" t="s">
        <v>479</v>
      </c>
      <c r="B205" s="17" t="s">
        <v>480</v>
      </c>
      <c r="C205" s="18" t="s">
        <v>329</v>
      </c>
    </row>
    <row r="206" spans="1:3" x14ac:dyDescent="0.3">
      <c r="A206" s="17" t="s">
        <v>481</v>
      </c>
      <c r="B206" s="17" t="s">
        <v>482</v>
      </c>
      <c r="C206" s="19"/>
    </row>
    <row r="207" spans="1:3" x14ac:dyDescent="0.3">
      <c r="A207" s="17" t="s">
        <v>483</v>
      </c>
      <c r="B207" s="17" t="s">
        <v>484</v>
      </c>
      <c r="C207" s="19"/>
    </row>
    <row r="208" spans="1:3" x14ac:dyDescent="0.3">
      <c r="A208" s="17" t="s">
        <v>485</v>
      </c>
      <c r="B208" s="17" t="s">
        <v>486</v>
      </c>
      <c r="C208" s="19"/>
    </row>
    <row r="209" spans="1:3" x14ac:dyDescent="0.3">
      <c r="A209" s="17" t="s">
        <v>487</v>
      </c>
      <c r="B209" s="17" t="s">
        <v>488</v>
      </c>
      <c r="C209" s="18" t="s">
        <v>72</v>
      </c>
    </row>
    <row r="210" spans="1:3" x14ac:dyDescent="0.3">
      <c r="A210" s="17" t="s">
        <v>489</v>
      </c>
      <c r="B210" s="17" t="s">
        <v>490</v>
      </c>
      <c r="C210" s="19"/>
    </row>
    <row r="211" spans="1:3" x14ac:dyDescent="0.3">
      <c r="A211" s="17" t="s">
        <v>491</v>
      </c>
      <c r="B211" s="17" t="s">
        <v>492</v>
      </c>
      <c r="C211" s="19"/>
    </row>
    <row r="212" spans="1:3" x14ac:dyDescent="0.3">
      <c r="A212" s="17" t="s">
        <v>493</v>
      </c>
      <c r="B212" s="17" t="s">
        <v>494</v>
      </c>
      <c r="C212" s="18" t="s">
        <v>72</v>
      </c>
    </row>
    <row r="213" spans="1:3" x14ac:dyDescent="0.3">
      <c r="A213" s="17" t="s">
        <v>495</v>
      </c>
      <c r="B213" s="17" t="s">
        <v>496</v>
      </c>
      <c r="C213" s="19"/>
    </row>
    <row r="214" spans="1:3" x14ac:dyDescent="0.3">
      <c r="A214" s="17" t="s">
        <v>497</v>
      </c>
      <c r="B214" s="17" t="s">
        <v>498</v>
      </c>
      <c r="C214" s="19"/>
    </row>
    <row r="215" spans="1:3" x14ac:dyDescent="0.3">
      <c r="A215" s="17" t="s">
        <v>499</v>
      </c>
      <c r="B215" s="17" t="s">
        <v>500</v>
      </c>
      <c r="C215" s="19"/>
    </row>
    <row r="216" spans="1:3" x14ac:dyDescent="0.3">
      <c r="A216" s="17" t="s">
        <v>501</v>
      </c>
      <c r="B216" s="17" t="s">
        <v>502</v>
      </c>
      <c r="C216" s="19"/>
    </row>
    <row r="217" spans="1:3" x14ac:dyDescent="0.3">
      <c r="A217" s="17" t="s">
        <v>503</v>
      </c>
      <c r="B217" s="17" t="s">
        <v>504</v>
      </c>
      <c r="C217" s="18" t="s">
        <v>329</v>
      </c>
    </row>
    <row r="218" spans="1:3" x14ac:dyDescent="0.3">
      <c r="A218" s="17" t="s">
        <v>505</v>
      </c>
      <c r="B218" s="17" t="s">
        <v>506</v>
      </c>
      <c r="C218" s="18" t="s">
        <v>329</v>
      </c>
    </row>
    <row r="219" spans="1:3" x14ac:dyDescent="0.3">
      <c r="A219" s="17" t="s">
        <v>507</v>
      </c>
      <c r="B219" s="17" t="s">
        <v>508</v>
      </c>
      <c r="C219" s="19"/>
    </row>
    <row r="220" spans="1:3" x14ac:dyDescent="0.3">
      <c r="A220" s="17" t="s">
        <v>509</v>
      </c>
      <c r="B220" s="17" t="s">
        <v>510</v>
      </c>
      <c r="C220" s="19"/>
    </row>
    <row r="221" spans="1:3" x14ac:dyDescent="0.3">
      <c r="A221" s="17" t="s">
        <v>511</v>
      </c>
      <c r="B221" s="17" t="s">
        <v>512</v>
      </c>
      <c r="C221" s="18" t="s">
        <v>72</v>
      </c>
    </row>
    <row r="222" spans="1:3" x14ac:dyDescent="0.3">
      <c r="A222" s="17" t="s">
        <v>513</v>
      </c>
      <c r="B222" s="17" t="s">
        <v>514</v>
      </c>
      <c r="C222" s="19"/>
    </row>
    <row r="223" spans="1:3" x14ac:dyDescent="0.3">
      <c r="A223" s="17" t="s">
        <v>515</v>
      </c>
      <c r="B223" s="17" t="s">
        <v>516</v>
      </c>
      <c r="C223" s="19"/>
    </row>
    <row r="224" spans="1:3" x14ac:dyDescent="0.3">
      <c r="A224" s="17" t="s">
        <v>517</v>
      </c>
      <c r="B224" s="17" t="s">
        <v>518</v>
      </c>
      <c r="C224" s="19"/>
    </row>
    <row r="225" spans="1:3" x14ac:dyDescent="0.3">
      <c r="A225" s="17" t="s">
        <v>519</v>
      </c>
      <c r="B225" s="17" t="s">
        <v>520</v>
      </c>
      <c r="C225" s="19"/>
    </row>
    <row r="226" spans="1:3" x14ac:dyDescent="0.3">
      <c r="A226" s="17" t="s">
        <v>521</v>
      </c>
      <c r="B226" s="17" t="s">
        <v>522</v>
      </c>
      <c r="C226" s="19"/>
    </row>
    <row r="227" spans="1:3" x14ac:dyDescent="0.3">
      <c r="A227" s="17" t="s">
        <v>523</v>
      </c>
      <c r="B227" s="17" t="s">
        <v>524</v>
      </c>
      <c r="C227" s="19"/>
    </row>
    <row r="228" spans="1:3" x14ac:dyDescent="0.3">
      <c r="A228" s="17" t="s">
        <v>525</v>
      </c>
      <c r="B228" s="17" t="s">
        <v>526</v>
      </c>
      <c r="C228" s="19"/>
    </row>
    <row r="229" spans="1:3" x14ac:dyDescent="0.3">
      <c r="A229" s="17" t="s">
        <v>527</v>
      </c>
      <c r="B229" s="17" t="s">
        <v>528</v>
      </c>
      <c r="C229" s="18" t="s">
        <v>72</v>
      </c>
    </row>
    <row r="230" spans="1:3" x14ac:dyDescent="0.3">
      <c r="A230" s="17" t="s">
        <v>529</v>
      </c>
      <c r="B230" s="17" t="s">
        <v>530</v>
      </c>
      <c r="C230" s="19"/>
    </row>
    <row r="231" spans="1:3" x14ac:dyDescent="0.3">
      <c r="A231" s="17" t="s">
        <v>531</v>
      </c>
      <c r="B231" s="17" t="s">
        <v>532</v>
      </c>
      <c r="C231" s="19"/>
    </row>
    <row r="232" spans="1:3" x14ac:dyDescent="0.3">
      <c r="A232" s="17" t="s">
        <v>533</v>
      </c>
      <c r="B232" s="17" t="s">
        <v>534</v>
      </c>
      <c r="C232" s="19"/>
    </row>
    <row r="233" spans="1:3" x14ac:dyDescent="0.3">
      <c r="A233" s="17" t="s">
        <v>535</v>
      </c>
      <c r="B233" s="17" t="s">
        <v>536</v>
      </c>
      <c r="C233" s="18" t="s">
        <v>72</v>
      </c>
    </row>
    <row r="234" spans="1:3" x14ac:dyDescent="0.3">
      <c r="A234" s="17" t="s">
        <v>537</v>
      </c>
      <c r="B234" s="17" t="s">
        <v>538</v>
      </c>
      <c r="C234" s="19"/>
    </row>
    <row r="235" spans="1:3" x14ac:dyDescent="0.3">
      <c r="A235" s="17" t="s">
        <v>539</v>
      </c>
      <c r="B235" s="17" t="s">
        <v>540</v>
      </c>
      <c r="C235" s="19"/>
    </row>
    <row r="236" spans="1:3" x14ac:dyDescent="0.3">
      <c r="A236" s="17" t="s">
        <v>541</v>
      </c>
      <c r="B236" s="17" t="s">
        <v>542</v>
      </c>
      <c r="C236" s="19"/>
    </row>
    <row r="237" spans="1:3" x14ac:dyDescent="0.3">
      <c r="A237" s="17" t="s">
        <v>543</v>
      </c>
      <c r="B237" s="17" t="s">
        <v>544</v>
      </c>
      <c r="C237" s="19"/>
    </row>
    <row r="238" spans="1:3" x14ac:dyDescent="0.3">
      <c r="A238" s="17" t="s">
        <v>545</v>
      </c>
      <c r="B238" s="17" t="s">
        <v>546</v>
      </c>
      <c r="C238" s="19"/>
    </row>
    <row r="239" spans="1:3" x14ac:dyDescent="0.3">
      <c r="A239" s="17" t="s">
        <v>547</v>
      </c>
      <c r="B239" s="17" t="s">
        <v>548</v>
      </c>
      <c r="C239" s="19"/>
    </row>
    <row r="240" spans="1:3" x14ac:dyDescent="0.3">
      <c r="A240" s="17" t="s">
        <v>549</v>
      </c>
      <c r="B240" s="17" t="s">
        <v>550</v>
      </c>
      <c r="C240" s="19"/>
    </row>
    <row r="241" spans="1:3" x14ac:dyDescent="0.3">
      <c r="A241" s="17" t="s">
        <v>551</v>
      </c>
      <c r="B241" s="17" t="s">
        <v>552</v>
      </c>
      <c r="C241" s="19"/>
    </row>
    <row r="242" spans="1:3" x14ac:dyDescent="0.3">
      <c r="A242" s="17" t="s">
        <v>553</v>
      </c>
      <c r="B242" s="17" t="s">
        <v>554</v>
      </c>
      <c r="C242" s="19"/>
    </row>
    <row r="243" spans="1:3" x14ac:dyDescent="0.3">
      <c r="A243" s="17" t="s">
        <v>555</v>
      </c>
      <c r="B243" s="17" t="s">
        <v>556</v>
      </c>
      <c r="C243" s="19"/>
    </row>
    <row r="244" spans="1:3" x14ac:dyDescent="0.3">
      <c r="A244" s="17" t="s">
        <v>557</v>
      </c>
      <c r="B244" s="17" t="s">
        <v>558</v>
      </c>
      <c r="C244" s="19"/>
    </row>
    <row r="245" spans="1:3" x14ac:dyDescent="0.3">
      <c r="A245" s="17" t="s">
        <v>559</v>
      </c>
      <c r="B245" s="17" t="s">
        <v>560</v>
      </c>
      <c r="C245" s="19"/>
    </row>
    <row r="246" spans="1:3" x14ac:dyDescent="0.3">
      <c r="A246" s="17" t="s">
        <v>561</v>
      </c>
      <c r="B246" s="17" t="s">
        <v>562</v>
      </c>
      <c r="C246" s="18" t="s">
        <v>72</v>
      </c>
    </row>
    <row r="247" spans="1:3" x14ac:dyDescent="0.3">
      <c r="A247" s="17" t="s">
        <v>563</v>
      </c>
      <c r="B247" s="17" t="s">
        <v>564</v>
      </c>
      <c r="C247" s="18" t="s">
        <v>72</v>
      </c>
    </row>
    <row r="248" spans="1:3" x14ac:dyDescent="0.3">
      <c r="A248" s="17" t="s">
        <v>565</v>
      </c>
      <c r="B248" s="17" t="s">
        <v>566</v>
      </c>
      <c r="C248" s="19"/>
    </row>
    <row r="249" spans="1:3" x14ac:dyDescent="0.3">
      <c r="A249" s="17" t="s">
        <v>567</v>
      </c>
      <c r="B249" s="17" t="s">
        <v>568</v>
      </c>
      <c r="C249" s="19"/>
    </row>
    <row r="250" spans="1:3" x14ac:dyDescent="0.3">
      <c r="A250" s="17" t="s">
        <v>569</v>
      </c>
      <c r="B250" s="17" t="s">
        <v>570</v>
      </c>
      <c r="C250" s="19"/>
    </row>
    <row r="251" spans="1:3" x14ac:dyDescent="0.3">
      <c r="A251" s="17" t="s">
        <v>571</v>
      </c>
      <c r="B251" s="17" t="s">
        <v>572</v>
      </c>
      <c r="C251" s="19"/>
    </row>
    <row r="252" spans="1:3" x14ac:dyDescent="0.3">
      <c r="A252" s="17" t="s">
        <v>573</v>
      </c>
      <c r="B252" s="17" t="s">
        <v>574</v>
      </c>
      <c r="C252" s="19"/>
    </row>
    <row r="253" spans="1:3" x14ac:dyDescent="0.3">
      <c r="A253" s="17" t="s">
        <v>575</v>
      </c>
      <c r="B253" s="17" t="s">
        <v>576</v>
      </c>
      <c r="C253" s="18" t="s">
        <v>72</v>
      </c>
    </row>
    <row r="254" spans="1:3" x14ac:dyDescent="0.3">
      <c r="A254" s="17" t="s">
        <v>577</v>
      </c>
      <c r="B254" s="17" t="s">
        <v>578</v>
      </c>
      <c r="C254" s="19"/>
    </row>
    <row r="255" spans="1:3" x14ac:dyDescent="0.3">
      <c r="A255" s="17" t="s">
        <v>579</v>
      </c>
      <c r="B255" s="17" t="s">
        <v>580</v>
      </c>
      <c r="C255" s="18" t="s">
        <v>72</v>
      </c>
    </row>
    <row r="256" spans="1:3" x14ac:dyDescent="0.3">
      <c r="A256" s="17" t="s">
        <v>581</v>
      </c>
      <c r="B256" s="17" t="s">
        <v>580</v>
      </c>
      <c r="C256" s="18" t="s">
        <v>72</v>
      </c>
    </row>
    <row r="257" spans="1:3" x14ac:dyDescent="0.3">
      <c r="A257" s="17" t="s">
        <v>582</v>
      </c>
      <c r="B257" s="17" t="s">
        <v>583</v>
      </c>
      <c r="C257" s="19"/>
    </row>
    <row r="258" spans="1:3" x14ac:dyDescent="0.3">
      <c r="A258" s="17" t="s">
        <v>584</v>
      </c>
      <c r="B258" s="17" t="s">
        <v>585</v>
      </c>
      <c r="C258" s="19"/>
    </row>
    <row r="259" spans="1:3" x14ac:dyDescent="0.3">
      <c r="A259" s="17" t="s">
        <v>586</v>
      </c>
      <c r="B259" s="17" t="s">
        <v>587</v>
      </c>
      <c r="C259" s="18" t="s">
        <v>72</v>
      </c>
    </row>
    <row r="260" spans="1:3" x14ac:dyDescent="0.3">
      <c r="A260" s="17" t="s">
        <v>588</v>
      </c>
      <c r="B260" s="17" t="s">
        <v>589</v>
      </c>
      <c r="C260" s="19"/>
    </row>
    <row r="261" spans="1:3" x14ac:dyDescent="0.3">
      <c r="A261" s="17" t="s">
        <v>590</v>
      </c>
      <c r="B261" s="17" t="s">
        <v>591</v>
      </c>
      <c r="C261" s="18" t="s">
        <v>72</v>
      </c>
    </row>
    <row r="262" spans="1:3" x14ac:dyDescent="0.3">
      <c r="A262" s="17" t="s">
        <v>592</v>
      </c>
      <c r="B262" s="17" t="s">
        <v>593</v>
      </c>
      <c r="C262" s="18" t="s">
        <v>72</v>
      </c>
    </row>
    <row r="263" spans="1:3" x14ac:dyDescent="0.3">
      <c r="A263" s="17" t="s">
        <v>594</v>
      </c>
      <c r="B263" s="17" t="s">
        <v>595</v>
      </c>
      <c r="C263" s="18" t="s">
        <v>72</v>
      </c>
    </row>
    <row r="264" spans="1:3" x14ac:dyDescent="0.3">
      <c r="A264" s="17" t="s">
        <v>596</v>
      </c>
      <c r="B264" s="17" t="s">
        <v>597</v>
      </c>
      <c r="C264" s="19"/>
    </row>
    <row r="265" spans="1:3" x14ac:dyDescent="0.3">
      <c r="A265" s="17" t="s">
        <v>598</v>
      </c>
      <c r="B265" s="17" t="s">
        <v>599</v>
      </c>
      <c r="C265" s="19"/>
    </row>
    <row r="266" spans="1:3" x14ac:dyDescent="0.3">
      <c r="A266" s="17" t="s">
        <v>600</v>
      </c>
      <c r="B266" s="17" t="s">
        <v>601</v>
      </c>
      <c r="C266" s="18" t="s">
        <v>72</v>
      </c>
    </row>
    <row r="267" spans="1:3" x14ac:dyDescent="0.3">
      <c r="A267" s="17" t="s">
        <v>602</v>
      </c>
      <c r="B267" s="17" t="s">
        <v>603</v>
      </c>
      <c r="C267" s="19"/>
    </row>
    <row r="268" spans="1:3" x14ac:dyDescent="0.3">
      <c r="A268" s="17" t="s">
        <v>604</v>
      </c>
      <c r="B268" s="17" t="s">
        <v>605</v>
      </c>
      <c r="C268" s="19"/>
    </row>
    <row r="269" spans="1:3" x14ac:dyDescent="0.3">
      <c r="A269" s="17" t="s">
        <v>606</v>
      </c>
      <c r="B269" s="17" t="s">
        <v>607</v>
      </c>
      <c r="C269" s="18" t="s">
        <v>338</v>
      </c>
    </row>
    <row r="270" spans="1:3" x14ac:dyDescent="0.3">
      <c r="A270" s="17" t="s">
        <v>608</v>
      </c>
      <c r="B270" s="17" t="s">
        <v>609</v>
      </c>
      <c r="C270" s="19"/>
    </row>
    <row r="271" spans="1:3" x14ac:dyDescent="0.3">
      <c r="A271" s="17" t="s">
        <v>610</v>
      </c>
      <c r="B271" s="17" t="s">
        <v>611</v>
      </c>
      <c r="C271" s="19"/>
    </row>
    <row r="272" spans="1:3" x14ac:dyDescent="0.3">
      <c r="A272" s="17" t="s">
        <v>612</v>
      </c>
      <c r="B272" s="17" t="s">
        <v>613</v>
      </c>
      <c r="C272" s="18" t="s">
        <v>72</v>
      </c>
    </row>
    <row r="273" spans="1:3" x14ac:dyDescent="0.3">
      <c r="A273" s="17" t="s">
        <v>614</v>
      </c>
      <c r="B273" s="17" t="s">
        <v>615</v>
      </c>
      <c r="C273" s="19"/>
    </row>
    <row r="274" spans="1:3" x14ac:dyDescent="0.3">
      <c r="A274" s="17" t="s">
        <v>616</v>
      </c>
      <c r="B274" s="17" t="s">
        <v>617</v>
      </c>
      <c r="C274" s="19"/>
    </row>
    <row r="275" spans="1:3" x14ac:dyDescent="0.3">
      <c r="A275" s="17" t="s">
        <v>618</v>
      </c>
      <c r="B275" s="17" t="s">
        <v>619</v>
      </c>
      <c r="C275" s="19"/>
    </row>
    <row r="276" spans="1:3" x14ac:dyDescent="0.3">
      <c r="A276" s="17" t="s">
        <v>620</v>
      </c>
      <c r="B276" s="17" t="s">
        <v>621</v>
      </c>
      <c r="C276" s="18" t="s">
        <v>72</v>
      </c>
    </row>
    <row r="277" spans="1:3" x14ac:dyDescent="0.3">
      <c r="A277" s="17" t="s">
        <v>622</v>
      </c>
      <c r="B277" s="17" t="s">
        <v>623</v>
      </c>
      <c r="C277" s="19"/>
    </row>
    <row r="278" spans="1:3" x14ac:dyDescent="0.3">
      <c r="A278" s="17" t="s">
        <v>624</v>
      </c>
      <c r="B278" s="17" t="s">
        <v>625</v>
      </c>
      <c r="C278" s="18" t="s">
        <v>72</v>
      </c>
    </row>
    <row r="279" spans="1:3" x14ac:dyDescent="0.3">
      <c r="A279" s="17" t="s">
        <v>626</v>
      </c>
      <c r="B279" s="17" t="s">
        <v>627</v>
      </c>
      <c r="C279" s="19"/>
    </row>
    <row r="280" spans="1:3" x14ac:dyDescent="0.3">
      <c r="A280" s="17" t="s">
        <v>628</v>
      </c>
      <c r="B280" s="17" t="s">
        <v>629</v>
      </c>
      <c r="C280" s="18" t="s">
        <v>72</v>
      </c>
    </row>
    <row r="281" spans="1:3" x14ac:dyDescent="0.3">
      <c r="A281" s="17" t="s">
        <v>630</v>
      </c>
      <c r="B281" s="17" t="s">
        <v>631</v>
      </c>
      <c r="C281" s="18" t="s">
        <v>72</v>
      </c>
    </row>
    <row r="282" spans="1:3" x14ac:dyDescent="0.3">
      <c r="A282" s="17" t="s">
        <v>632</v>
      </c>
      <c r="B282" s="17" t="s">
        <v>633</v>
      </c>
      <c r="C282" s="18" t="s">
        <v>72</v>
      </c>
    </row>
    <row r="283" spans="1:3" x14ac:dyDescent="0.3">
      <c r="A283" s="17" t="s">
        <v>634</v>
      </c>
      <c r="B283" s="17" t="s">
        <v>635</v>
      </c>
      <c r="C283" s="18" t="s">
        <v>72</v>
      </c>
    </row>
    <row r="284" spans="1:3" x14ac:dyDescent="0.3">
      <c r="A284" s="17" t="s">
        <v>636</v>
      </c>
      <c r="B284" s="17" t="s">
        <v>637</v>
      </c>
      <c r="C284" s="18" t="s">
        <v>72</v>
      </c>
    </row>
    <row r="285" spans="1:3" x14ac:dyDescent="0.3">
      <c r="A285" s="17" t="s">
        <v>638</v>
      </c>
      <c r="B285" s="17" t="s">
        <v>639</v>
      </c>
      <c r="C285" s="19"/>
    </row>
    <row r="286" spans="1:3" x14ac:dyDescent="0.3">
      <c r="A286" s="17" t="s">
        <v>640</v>
      </c>
      <c r="B286" s="17" t="s">
        <v>641</v>
      </c>
      <c r="C286" s="19"/>
    </row>
    <row r="287" spans="1:3" x14ac:dyDescent="0.3">
      <c r="A287" s="17" t="s">
        <v>642</v>
      </c>
      <c r="B287" s="17" t="s">
        <v>643</v>
      </c>
      <c r="C287" s="18" t="s">
        <v>72</v>
      </c>
    </row>
    <row r="288" spans="1:3" x14ac:dyDescent="0.3">
      <c r="A288" s="17" t="s">
        <v>644</v>
      </c>
      <c r="B288" s="17" t="s">
        <v>645</v>
      </c>
      <c r="C288" s="19"/>
    </row>
    <row r="289" spans="1:3" x14ac:dyDescent="0.3">
      <c r="A289" s="17" t="s">
        <v>646</v>
      </c>
      <c r="B289" s="17" t="s">
        <v>647</v>
      </c>
      <c r="C289" s="18" t="s">
        <v>72</v>
      </c>
    </row>
    <row r="290" spans="1:3" x14ac:dyDescent="0.3">
      <c r="A290" s="17" t="s">
        <v>648</v>
      </c>
      <c r="B290" s="17" t="s">
        <v>649</v>
      </c>
      <c r="C290" s="19"/>
    </row>
    <row r="291" spans="1:3" x14ac:dyDescent="0.3">
      <c r="A291" s="17" t="s">
        <v>650</v>
      </c>
      <c r="B291" s="17" t="s">
        <v>651</v>
      </c>
      <c r="C291" s="18" t="s">
        <v>72</v>
      </c>
    </row>
    <row r="292" spans="1:3" x14ac:dyDescent="0.3">
      <c r="A292" s="17" t="s">
        <v>652</v>
      </c>
      <c r="B292" s="17" t="s">
        <v>653</v>
      </c>
      <c r="C292" s="18" t="s">
        <v>72</v>
      </c>
    </row>
    <row r="293" spans="1:3" x14ac:dyDescent="0.3">
      <c r="A293" s="17" t="s">
        <v>654</v>
      </c>
      <c r="B293" s="17" t="s">
        <v>655</v>
      </c>
      <c r="C293" s="19"/>
    </row>
    <row r="294" spans="1:3" x14ac:dyDescent="0.3">
      <c r="A294" s="17" t="s">
        <v>656</v>
      </c>
      <c r="B294" s="17" t="s">
        <v>657</v>
      </c>
      <c r="C294" s="19"/>
    </row>
    <row r="295" spans="1:3" x14ac:dyDescent="0.3">
      <c r="A295" s="17" t="s">
        <v>658</v>
      </c>
      <c r="B295" s="17" t="s">
        <v>659</v>
      </c>
      <c r="C295" s="18" t="s">
        <v>72</v>
      </c>
    </row>
    <row r="296" spans="1:3" x14ac:dyDescent="0.3">
      <c r="A296" s="17" t="s">
        <v>660</v>
      </c>
      <c r="B296" s="17" t="s">
        <v>661</v>
      </c>
      <c r="C296" s="19"/>
    </row>
    <row r="297" spans="1:3" x14ac:dyDescent="0.3">
      <c r="A297" s="17" t="s">
        <v>662</v>
      </c>
      <c r="B297" s="17" t="s">
        <v>663</v>
      </c>
      <c r="C297" s="18" t="s">
        <v>72</v>
      </c>
    </row>
    <row r="298" spans="1:3" x14ac:dyDescent="0.3">
      <c r="A298" s="17" t="s">
        <v>664</v>
      </c>
      <c r="B298" s="17" t="s">
        <v>665</v>
      </c>
      <c r="C298" s="18" t="s">
        <v>72</v>
      </c>
    </row>
    <row r="299" spans="1:3" x14ac:dyDescent="0.3">
      <c r="A299" s="17" t="s">
        <v>666</v>
      </c>
      <c r="B299" s="17" t="s">
        <v>667</v>
      </c>
      <c r="C299" s="19"/>
    </row>
    <row r="300" spans="1:3" x14ac:dyDescent="0.3">
      <c r="A300" s="17" t="s">
        <v>668</v>
      </c>
      <c r="B300" s="17" t="s">
        <v>669</v>
      </c>
      <c r="C300" s="19"/>
    </row>
    <row r="301" spans="1:3" x14ac:dyDescent="0.3">
      <c r="A301" s="17" t="s">
        <v>670</v>
      </c>
      <c r="B301" s="17" t="s">
        <v>671</v>
      </c>
      <c r="C301" s="18" t="s">
        <v>72</v>
      </c>
    </row>
    <row r="302" spans="1:3" x14ac:dyDescent="0.3">
      <c r="A302" s="17" t="s">
        <v>672</v>
      </c>
      <c r="B302" s="17" t="s">
        <v>673</v>
      </c>
      <c r="C302" s="19"/>
    </row>
    <row r="303" spans="1:3" x14ac:dyDescent="0.3">
      <c r="A303" s="17" t="s">
        <v>674</v>
      </c>
      <c r="B303" s="17" t="s">
        <v>675</v>
      </c>
      <c r="C303" s="19"/>
    </row>
    <row r="304" spans="1:3" x14ac:dyDescent="0.3">
      <c r="A304" s="17" t="s">
        <v>676</v>
      </c>
      <c r="B304" s="17" t="s">
        <v>677</v>
      </c>
      <c r="C304" s="18" t="s">
        <v>72</v>
      </c>
    </row>
    <row r="305" spans="1:3" x14ac:dyDescent="0.3">
      <c r="A305" s="17" t="s">
        <v>678</v>
      </c>
      <c r="B305" s="17" t="s">
        <v>679</v>
      </c>
      <c r="C305" s="19"/>
    </row>
    <row r="306" spans="1:3" x14ac:dyDescent="0.3">
      <c r="A306" s="17" t="s">
        <v>680</v>
      </c>
      <c r="B306" s="17" t="s">
        <v>681</v>
      </c>
      <c r="C306" s="19"/>
    </row>
    <row r="307" spans="1:3" x14ac:dyDescent="0.3">
      <c r="A307" s="17" t="s">
        <v>682</v>
      </c>
      <c r="B307" s="17" t="s">
        <v>683</v>
      </c>
      <c r="C307" s="19"/>
    </row>
    <row r="308" spans="1:3" x14ac:dyDescent="0.3">
      <c r="A308" s="17" t="s">
        <v>684</v>
      </c>
      <c r="B308" s="17" t="s">
        <v>685</v>
      </c>
      <c r="C308" s="19"/>
    </row>
    <row r="309" spans="1:3" x14ac:dyDescent="0.3">
      <c r="A309" s="17" t="s">
        <v>686</v>
      </c>
      <c r="B309" s="17" t="s">
        <v>687</v>
      </c>
      <c r="C309" s="19"/>
    </row>
    <row r="310" spans="1:3" x14ac:dyDescent="0.3">
      <c r="A310" s="17" t="s">
        <v>688</v>
      </c>
      <c r="B310" s="17" t="s">
        <v>689</v>
      </c>
      <c r="C310" s="18" t="s">
        <v>72</v>
      </c>
    </row>
    <row r="311" spans="1:3" x14ac:dyDescent="0.3">
      <c r="A311" s="17" t="s">
        <v>690</v>
      </c>
      <c r="B311" s="17" t="s">
        <v>691</v>
      </c>
      <c r="C311" s="18" t="s">
        <v>72</v>
      </c>
    </row>
    <row r="312" spans="1:3" x14ac:dyDescent="0.3">
      <c r="A312" s="17" t="s">
        <v>692</v>
      </c>
      <c r="B312" s="17" t="s">
        <v>693</v>
      </c>
      <c r="C312" s="19"/>
    </row>
    <row r="313" spans="1:3" x14ac:dyDescent="0.3">
      <c r="A313" s="17" t="s">
        <v>694</v>
      </c>
      <c r="B313" s="17" t="s">
        <v>695</v>
      </c>
      <c r="C313" s="19"/>
    </row>
    <row r="314" spans="1:3" x14ac:dyDescent="0.3">
      <c r="A314" s="17" t="s">
        <v>696</v>
      </c>
      <c r="B314" s="17" t="s">
        <v>697</v>
      </c>
      <c r="C314" s="19"/>
    </row>
    <row r="315" spans="1:3" x14ac:dyDescent="0.3">
      <c r="A315" s="17" t="s">
        <v>698</v>
      </c>
      <c r="B315" s="17" t="s">
        <v>699</v>
      </c>
      <c r="C315" s="19"/>
    </row>
    <row r="316" spans="1:3" x14ac:dyDescent="0.3">
      <c r="A316" s="17" t="s">
        <v>700</v>
      </c>
      <c r="B316" s="17" t="s">
        <v>701</v>
      </c>
      <c r="C316" s="19"/>
    </row>
    <row r="317" spans="1:3" x14ac:dyDescent="0.3">
      <c r="A317" s="17" t="s">
        <v>702</v>
      </c>
      <c r="B317" s="17" t="s">
        <v>703</v>
      </c>
      <c r="C317" s="19"/>
    </row>
    <row r="318" spans="1:3" x14ac:dyDescent="0.3">
      <c r="A318" s="17" t="s">
        <v>704</v>
      </c>
      <c r="B318" s="17" t="s">
        <v>705</v>
      </c>
      <c r="C318" s="18" t="s">
        <v>72</v>
      </c>
    </row>
    <row r="319" spans="1:3" x14ac:dyDescent="0.3">
      <c r="A319" s="17" t="s">
        <v>706</v>
      </c>
      <c r="B319" s="17" t="s">
        <v>707</v>
      </c>
      <c r="C319" s="19"/>
    </row>
    <row r="320" spans="1:3" x14ac:dyDescent="0.3">
      <c r="A320" s="17" t="s">
        <v>708</v>
      </c>
      <c r="B320" s="17" t="s">
        <v>709</v>
      </c>
      <c r="C320" s="18" t="s">
        <v>72</v>
      </c>
    </row>
    <row r="321" spans="1:3" x14ac:dyDescent="0.3">
      <c r="A321" s="17" t="s">
        <v>710</v>
      </c>
      <c r="B321" s="17" t="s">
        <v>711</v>
      </c>
      <c r="C321" s="19"/>
    </row>
    <row r="322" spans="1:3" x14ac:dyDescent="0.3">
      <c r="A322" s="17" t="s">
        <v>712</v>
      </c>
      <c r="B322" s="17" t="s">
        <v>713</v>
      </c>
      <c r="C322" s="18" t="s">
        <v>72</v>
      </c>
    </row>
    <row r="323" spans="1:3" x14ac:dyDescent="0.3">
      <c r="A323" s="17" t="s">
        <v>714</v>
      </c>
      <c r="B323" s="17" t="s">
        <v>715</v>
      </c>
      <c r="C323" s="19"/>
    </row>
    <row r="324" spans="1:3" x14ac:dyDescent="0.3">
      <c r="A324" s="17" t="s">
        <v>716</v>
      </c>
      <c r="B324" s="17" t="s">
        <v>717</v>
      </c>
      <c r="C324" s="19"/>
    </row>
    <row r="325" spans="1:3" x14ac:dyDescent="0.3">
      <c r="A325" s="17" t="s">
        <v>718</v>
      </c>
      <c r="B325" s="17" t="s">
        <v>719</v>
      </c>
      <c r="C325" s="18" t="s">
        <v>72</v>
      </c>
    </row>
    <row r="326" spans="1:3" x14ac:dyDescent="0.3">
      <c r="A326" s="17" t="s">
        <v>720</v>
      </c>
      <c r="B326" s="17" t="s">
        <v>721</v>
      </c>
      <c r="C326" s="18" t="s">
        <v>72</v>
      </c>
    </row>
    <row r="327" spans="1:3" x14ac:dyDescent="0.3">
      <c r="A327" s="17" t="s">
        <v>722</v>
      </c>
      <c r="B327" s="17" t="s">
        <v>723</v>
      </c>
      <c r="C327" s="18" t="s">
        <v>72</v>
      </c>
    </row>
    <row r="328" spans="1:3" x14ac:dyDescent="0.3">
      <c r="A328" s="17" t="s">
        <v>724</v>
      </c>
      <c r="B328" s="17" t="s">
        <v>725</v>
      </c>
      <c r="C328" s="19"/>
    </row>
    <row r="329" spans="1:3" x14ac:dyDescent="0.3">
      <c r="A329" s="17" t="s">
        <v>726</v>
      </c>
      <c r="B329" s="17" t="s">
        <v>727</v>
      </c>
      <c r="C329" s="19"/>
    </row>
    <row r="330" spans="1:3" x14ac:dyDescent="0.3">
      <c r="A330" s="17" t="s">
        <v>728</v>
      </c>
      <c r="B330" s="17" t="s">
        <v>729</v>
      </c>
      <c r="C330" s="18" t="s">
        <v>72</v>
      </c>
    </row>
    <row r="331" spans="1:3" x14ac:dyDescent="0.3">
      <c r="A331" s="17" t="s">
        <v>730</v>
      </c>
      <c r="B331" s="17" t="s">
        <v>731</v>
      </c>
      <c r="C331" s="18" t="s">
        <v>137</v>
      </c>
    </row>
    <row r="332" spans="1:3" x14ac:dyDescent="0.3">
      <c r="A332" s="17" t="s">
        <v>732</v>
      </c>
      <c r="B332" s="17" t="s">
        <v>733</v>
      </c>
      <c r="C332" s="18" t="s">
        <v>72</v>
      </c>
    </row>
    <row r="333" spans="1:3" x14ac:dyDescent="0.3">
      <c r="A333" s="17" t="s">
        <v>734</v>
      </c>
      <c r="B333" s="17" t="s">
        <v>735</v>
      </c>
      <c r="C333" s="19"/>
    </row>
    <row r="334" spans="1:3" x14ac:dyDescent="0.3">
      <c r="A334" s="17" t="s">
        <v>736</v>
      </c>
      <c r="B334" s="17" t="s">
        <v>737</v>
      </c>
      <c r="C334" s="19"/>
    </row>
    <row r="335" spans="1:3" x14ac:dyDescent="0.3">
      <c r="A335" s="17" t="s">
        <v>738</v>
      </c>
      <c r="B335" s="17" t="s">
        <v>739</v>
      </c>
      <c r="C335" s="18" t="s">
        <v>137</v>
      </c>
    </row>
    <row r="336" spans="1:3" x14ac:dyDescent="0.3">
      <c r="A336" s="17" t="s">
        <v>740</v>
      </c>
      <c r="B336" s="17" t="s">
        <v>741</v>
      </c>
      <c r="C336" s="19"/>
    </row>
    <row r="337" spans="1:3" x14ac:dyDescent="0.3">
      <c r="A337" s="17" t="s">
        <v>742</v>
      </c>
      <c r="B337" s="17" t="s">
        <v>743</v>
      </c>
      <c r="C337" s="19"/>
    </row>
    <row r="338" spans="1:3" x14ac:dyDescent="0.3">
      <c r="A338" s="17" t="s">
        <v>744</v>
      </c>
      <c r="B338" s="17" t="s">
        <v>745</v>
      </c>
      <c r="C338" s="18" t="s">
        <v>72</v>
      </c>
    </row>
    <row r="339" spans="1:3" x14ac:dyDescent="0.3">
      <c r="A339" s="17" t="s">
        <v>746</v>
      </c>
      <c r="B339" s="17" t="s">
        <v>747</v>
      </c>
      <c r="C339" s="18" t="s">
        <v>72</v>
      </c>
    </row>
    <row r="340" spans="1:3" x14ac:dyDescent="0.3">
      <c r="A340" s="17" t="s">
        <v>748</v>
      </c>
      <c r="B340" s="17" t="s">
        <v>749</v>
      </c>
      <c r="C340" s="19"/>
    </row>
    <row r="341" spans="1:3" x14ac:dyDescent="0.3">
      <c r="A341" s="17" t="s">
        <v>750</v>
      </c>
      <c r="B341" s="17" t="s">
        <v>751</v>
      </c>
      <c r="C341" s="19"/>
    </row>
    <row r="342" spans="1:3" x14ac:dyDescent="0.3">
      <c r="A342" s="17" t="s">
        <v>752</v>
      </c>
      <c r="B342" s="17" t="s">
        <v>753</v>
      </c>
      <c r="C342" s="19"/>
    </row>
    <row r="343" spans="1:3" x14ac:dyDescent="0.3">
      <c r="A343" s="17" t="s">
        <v>754</v>
      </c>
      <c r="B343" s="17" t="s">
        <v>755</v>
      </c>
      <c r="C343" s="19"/>
    </row>
    <row r="344" spans="1:3" x14ac:dyDescent="0.3">
      <c r="A344" s="17" t="s">
        <v>756</v>
      </c>
      <c r="B344" s="17" t="s">
        <v>757</v>
      </c>
      <c r="C344" s="18" t="s">
        <v>72</v>
      </c>
    </row>
    <row r="345" spans="1:3" x14ac:dyDescent="0.3">
      <c r="A345" s="17" t="s">
        <v>758</v>
      </c>
      <c r="B345" s="17" t="s">
        <v>759</v>
      </c>
      <c r="C345" s="19"/>
    </row>
    <row r="346" spans="1:3" x14ac:dyDescent="0.3">
      <c r="A346" s="17" t="s">
        <v>760</v>
      </c>
      <c r="B346" s="17" t="s">
        <v>761</v>
      </c>
      <c r="C346" s="19"/>
    </row>
    <row r="347" spans="1:3" x14ac:dyDescent="0.3">
      <c r="A347" s="17" t="s">
        <v>762</v>
      </c>
      <c r="B347" s="17" t="s">
        <v>763</v>
      </c>
      <c r="C347" s="18" t="s">
        <v>72</v>
      </c>
    </row>
    <row r="348" spans="1:3" x14ac:dyDescent="0.3">
      <c r="A348" s="17" t="s">
        <v>764</v>
      </c>
      <c r="B348" s="17" t="s">
        <v>765</v>
      </c>
      <c r="C348" s="19"/>
    </row>
    <row r="349" spans="1:3" x14ac:dyDescent="0.3">
      <c r="A349" s="17" t="s">
        <v>766</v>
      </c>
      <c r="B349" s="17" t="s">
        <v>767</v>
      </c>
      <c r="C349" s="19"/>
    </row>
    <row r="350" spans="1:3" x14ac:dyDescent="0.3">
      <c r="A350" s="17" t="s">
        <v>768</v>
      </c>
      <c r="B350" s="17" t="s">
        <v>769</v>
      </c>
      <c r="C350" s="19"/>
    </row>
    <row r="351" spans="1:3" x14ac:dyDescent="0.3">
      <c r="A351" s="17" t="s">
        <v>770</v>
      </c>
      <c r="B351" s="17" t="s">
        <v>771</v>
      </c>
      <c r="C351" s="19"/>
    </row>
    <row r="352" spans="1:3" x14ac:dyDescent="0.3">
      <c r="A352" s="17" t="s">
        <v>772</v>
      </c>
      <c r="B352" s="17" t="s">
        <v>773</v>
      </c>
      <c r="C352" s="19"/>
    </row>
    <row r="353" spans="1:3" x14ac:dyDescent="0.3">
      <c r="A353" s="17" t="s">
        <v>774</v>
      </c>
      <c r="B353" s="17" t="s">
        <v>775</v>
      </c>
      <c r="C353" s="19"/>
    </row>
    <row r="354" spans="1:3" x14ac:dyDescent="0.3">
      <c r="A354" s="17" t="s">
        <v>776</v>
      </c>
      <c r="B354" s="17" t="s">
        <v>777</v>
      </c>
      <c r="C354" s="19"/>
    </row>
    <row r="355" spans="1:3" x14ac:dyDescent="0.3">
      <c r="A355" s="17" t="s">
        <v>778</v>
      </c>
      <c r="B355" s="17" t="s">
        <v>779</v>
      </c>
      <c r="C355" s="19"/>
    </row>
    <row r="356" spans="1:3" x14ac:dyDescent="0.3">
      <c r="A356" s="17" t="s">
        <v>780</v>
      </c>
      <c r="B356" s="17" t="s">
        <v>781</v>
      </c>
      <c r="C356" s="19"/>
    </row>
    <row r="357" spans="1:3" x14ac:dyDescent="0.3">
      <c r="A357" s="17" t="s">
        <v>782</v>
      </c>
      <c r="B357" s="17" t="s">
        <v>783</v>
      </c>
      <c r="C357" s="19"/>
    </row>
    <row r="358" spans="1:3" x14ac:dyDescent="0.3">
      <c r="A358" s="17" t="s">
        <v>784</v>
      </c>
      <c r="B358" s="17" t="s">
        <v>785</v>
      </c>
      <c r="C358" s="18" t="s">
        <v>72</v>
      </c>
    </row>
    <row r="359" spans="1:3" x14ac:dyDescent="0.3">
      <c r="A359" s="17" t="s">
        <v>786</v>
      </c>
      <c r="B359" s="17" t="s">
        <v>787</v>
      </c>
      <c r="C359" s="19"/>
    </row>
    <row r="360" spans="1:3" x14ac:dyDescent="0.3">
      <c r="A360" s="17" t="s">
        <v>788</v>
      </c>
      <c r="B360" s="17" t="s">
        <v>789</v>
      </c>
      <c r="C360" s="18" t="s">
        <v>72</v>
      </c>
    </row>
    <row r="361" spans="1:3" x14ac:dyDescent="0.3">
      <c r="A361" s="17" t="s">
        <v>790</v>
      </c>
      <c r="B361" s="17" t="s">
        <v>789</v>
      </c>
      <c r="C361" s="18" t="s">
        <v>72</v>
      </c>
    </row>
    <row r="362" spans="1:3" x14ac:dyDescent="0.3">
      <c r="A362" s="17" t="s">
        <v>791</v>
      </c>
      <c r="B362" s="17" t="s">
        <v>792</v>
      </c>
      <c r="C362" s="19"/>
    </row>
    <row r="363" spans="1:3" x14ac:dyDescent="0.3">
      <c r="A363" s="17" t="s">
        <v>793</v>
      </c>
      <c r="B363" s="17" t="s">
        <v>794</v>
      </c>
      <c r="C363" s="19"/>
    </row>
    <row r="364" spans="1:3" x14ac:dyDescent="0.3">
      <c r="A364" s="17" t="s">
        <v>795</v>
      </c>
      <c r="B364" s="17" t="s">
        <v>796</v>
      </c>
      <c r="C364" s="19"/>
    </row>
    <row r="365" spans="1:3" x14ac:dyDescent="0.3">
      <c r="A365" s="17" t="s">
        <v>797</v>
      </c>
      <c r="B365" s="17" t="s">
        <v>798</v>
      </c>
      <c r="C365" s="19"/>
    </row>
    <row r="366" spans="1:3" x14ac:dyDescent="0.3">
      <c r="A366" s="17" t="s">
        <v>799</v>
      </c>
      <c r="B366" s="17" t="s">
        <v>800</v>
      </c>
      <c r="C366" s="19"/>
    </row>
    <row r="367" spans="1:3" x14ac:dyDescent="0.3">
      <c r="A367" s="17" t="s">
        <v>801</v>
      </c>
      <c r="B367" s="17" t="s">
        <v>802</v>
      </c>
      <c r="C367" s="19"/>
    </row>
    <row r="368" spans="1:3" x14ac:dyDescent="0.3">
      <c r="A368" s="17" t="s">
        <v>803</v>
      </c>
      <c r="B368" s="17" t="s">
        <v>804</v>
      </c>
      <c r="C368" s="19"/>
    </row>
    <row r="369" spans="1:3" x14ac:dyDescent="0.3">
      <c r="A369" s="17" t="s">
        <v>805</v>
      </c>
      <c r="B369" s="17" t="s">
        <v>806</v>
      </c>
      <c r="C369" s="18" t="s">
        <v>72</v>
      </c>
    </row>
    <row r="370" spans="1:3" x14ac:dyDescent="0.3">
      <c r="A370" s="17" t="s">
        <v>807</v>
      </c>
      <c r="B370" s="17" t="s">
        <v>792</v>
      </c>
      <c r="C370" s="19"/>
    </row>
    <row r="371" spans="1:3" x14ac:dyDescent="0.3">
      <c r="A371" s="17" t="s">
        <v>808</v>
      </c>
      <c r="B371" s="17" t="s">
        <v>809</v>
      </c>
      <c r="C371" s="19"/>
    </row>
    <row r="372" spans="1:3" x14ac:dyDescent="0.3">
      <c r="A372" s="17" t="s">
        <v>810</v>
      </c>
      <c r="B372" s="17" t="s">
        <v>811</v>
      </c>
      <c r="C372" s="19"/>
    </row>
    <row r="373" spans="1:3" x14ac:dyDescent="0.3">
      <c r="A373" s="17" t="s">
        <v>812</v>
      </c>
      <c r="B373" s="17" t="s">
        <v>813</v>
      </c>
      <c r="C373" s="19"/>
    </row>
    <row r="374" spans="1:3" x14ac:dyDescent="0.3">
      <c r="A374" s="17" t="s">
        <v>814</v>
      </c>
      <c r="B374" s="17" t="s">
        <v>815</v>
      </c>
      <c r="C374" s="19"/>
    </row>
    <row r="375" spans="1:3" x14ac:dyDescent="0.3">
      <c r="A375" s="17" t="s">
        <v>816</v>
      </c>
      <c r="B375" s="17" t="s">
        <v>817</v>
      </c>
      <c r="C375" s="19"/>
    </row>
    <row r="376" spans="1:3" x14ac:dyDescent="0.3">
      <c r="A376" s="17" t="s">
        <v>818</v>
      </c>
      <c r="B376" s="17" t="s">
        <v>819</v>
      </c>
      <c r="C376" s="19"/>
    </row>
    <row r="377" spans="1:3" x14ac:dyDescent="0.3">
      <c r="A377" s="17" t="s">
        <v>820</v>
      </c>
      <c r="B377" s="17" t="s">
        <v>821</v>
      </c>
      <c r="C377" s="19"/>
    </row>
    <row r="378" spans="1:3" x14ac:dyDescent="0.3">
      <c r="A378" s="17" t="s">
        <v>822</v>
      </c>
      <c r="B378" s="17" t="s">
        <v>823</v>
      </c>
      <c r="C378" s="19"/>
    </row>
    <row r="379" spans="1:3" x14ac:dyDescent="0.3">
      <c r="A379" s="17" t="s">
        <v>824</v>
      </c>
      <c r="B379" s="17" t="s">
        <v>825</v>
      </c>
      <c r="C379" s="19"/>
    </row>
    <row r="380" spans="1:3" x14ac:dyDescent="0.3">
      <c r="A380" s="17" t="s">
        <v>826</v>
      </c>
      <c r="B380" s="17" t="s">
        <v>827</v>
      </c>
      <c r="C380" s="18" t="s">
        <v>72</v>
      </c>
    </row>
    <row r="381" spans="1:3" x14ac:dyDescent="0.3">
      <c r="A381" s="17" t="s">
        <v>828</v>
      </c>
      <c r="B381" s="17" t="s">
        <v>829</v>
      </c>
      <c r="C381" s="19"/>
    </row>
    <row r="382" spans="1:3" x14ac:dyDescent="0.3">
      <c r="A382" s="17" t="s">
        <v>830</v>
      </c>
      <c r="B382" s="17" t="s">
        <v>831</v>
      </c>
      <c r="C382" s="19"/>
    </row>
    <row r="383" spans="1:3" x14ac:dyDescent="0.3">
      <c r="A383" s="17" t="s">
        <v>832</v>
      </c>
      <c r="B383" s="17" t="s">
        <v>833</v>
      </c>
      <c r="C383" s="19"/>
    </row>
    <row r="384" spans="1:3" x14ac:dyDescent="0.3">
      <c r="A384" s="17" t="s">
        <v>834</v>
      </c>
      <c r="B384" s="17" t="s">
        <v>835</v>
      </c>
      <c r="C384" s="19"/>
    </row>
    <row r="385" spans="1:3" x14ac:dyDescent="0.3">
      <c r="A385" s="17" t="s">
        <v>836</v>
      </c>
      <c r="B385" s="17" t="s">
        <v>837</v>
      </c>
      <c r="C385" s="19"/>
    </row>
    <row r="386" spans="1:3" x14ac:dyDescent="0.3">
      <c r="A386" s="17" t="s">
        <v>838</v>
      </c>
      <c r="B386" s="17" t="s">
        <v>839</v>
      </c>
      <c r="C386" s="19"/>
    </row>
    <row r="387" spans="1:3" x14ac:dyDescent="0.3">
      <c r="A387" s="17" t="s">
        <v>840</v>
      </c>
      <c r="B387" s="17" t="s">
        <v>841</v>
      </c>
      <c r="C387" s="19"/>
    </row>
    <row r="388" spans="1:3" x14ac:dyDescent="0.3">
      <c r="A388" s="17" t="s">
        <v>842</v>
      </c>
      <c r="B388" s="17" t="s">
        <v>843</v>
      </c>
      <c r="C388" s="19"/>
    </row>
    <row r="389" spans="1:3" x14ac:dyDescent="0.3">
      <c r="A389" s="17" t="s">
        <v>844</v>
      </c>
      <c r="B389" s="17" t="s">
        <v>845</v>
      </c>
      <c r="C389" s="19"/>
    </row>
    <row r="390" spans="1:3" x14ac:dyDescent="0.3">
      <c r="A390" s="17" t="s">
        <v>846</v>
      </c>
      <c r="B390" s="17" t="s">
        <v>847</v>
      </c>
      <c r="C390" s="18" t="s">
        <v>72</v>
      </c>
    </row>
    <row r="391" spans="1:3" x14ac:dyDescent="0.3">
      <c r="A391" s="17" t="s">
        <v>848</v>
      </c>
      <c r="B391" s="17" t="s">
        <v>849</v>
      </c>
      <c r="C391" s="19"/>
    </row>
    <row r="392" spans="1:3" x14ac:dyDescent="0.3">
      <c r="A392" s="17" t="s">
        <v>850</v>
      </c>
      <c r="B392" s="17" t="s">
        <v>851</v>
      </c>
      <c r="C392" s="19"/>
    </row>
    <row r="393" spans="1:3" x14ac:dyDescent="0.3">
      <c r="A393" s="17" t="s">
        <v>852</v>
      </c>
      <c r="B393" s="17" t="s">
        <v>853</v>
      </c>
      <c r="C393" s="19"/>
    </row>
    <row r="394" spans="1:3" x14ac:dyDescent="0.3">
      <c r="A394" s="17" t="s">
        <v>854</v>
      </c>
      <c r="B394" s="17" t="s">
        <v>855</v>
      </c>
      <c r="C394" s="19"/>
    </row>
    <row r="395" spans="1:3" x14ac:dyDescent="0.3">
      <c r="A395" s="17" t="s">
        <v>856</v>
      </c>
      <c r="B395" s="17" t="s">
        <v>857</v>
      </c>
      <c r="C395" s="19"/>
    </row>
    <row r="396" spans="1:3" x14ac:dyDescent="0.3">
      <c r="A396" s="17" t="s">
        <v>858</v>
      </c>
      <c r="B396" s="17" t="s">
        <v>859</v>
      </c>
      <c r="C396" s="18" t="s">
        <v>72</v>
      </c>
    </row>
    <row r="397" spans="1:3" x14ac:dyDescent="0.3">
      <c r="A397" s="17" t="s">
        <v>860</v>
      </c>
      <c r="B397" s="17" t="s">
        <v>861</v>
      </c>
      <c r="C397" s="18" t="s">
        <v>72</v>
      </c>
    </row>
    <row r="398" spans="1:3" x14ac:dyDescent="0.3">
      <c r="A398" s="17" t="s">
        <v>862</v>
      </c>
      <c r="B398" s="17" t="s">
        <v>863</v>
      </c>
      <c r="C398" s="19"/>
    </row>
    <row r="399" spans="1:3" x14ac:dyDescent="0.3">
      <c r="A399" s="17" t="s">
        <v>864</v>
      </c>
      <c r="B399" s="17" t="s">
        <v>865</v>
      </c>
      <c r="C399" s="19"/>
    </row>
    <row r="400" spans="1:3" x14ac:dyDescent="0.3">
      <c r="A400" s="17" t="s">
        <v>866</v>
      </c>
      <c r="B400" s="17" t="s">
        <v>863</v>
      </c>
      <c r="C400" s="19"/>
    </row>
    <row r="401" spans="1:3" x14ac:dyDescent="0.3">
      <c r="A401" s="17" t="s">
        <v>867</v>
      </c>
      <c r="B401" s="17" t="s">
        <v>868</v>
      </c>
      <c r="C401" s="19"/>
    </row>
    <row r="402" spans="1:3" x14ac:dyDescent="0.3">
      <c r="A402" s="17" t="s">
        <v>869</v>
      </c>
      <c r="B402" s="17" t="s">
        <v>870</v>
      </c>
      <c r="C402" s="19"/>
    </row>
    <row r="403" spans="1:3" x14ac:dyDescent="0.3">
      <c r="A403" s="17" t="s">
        <v>871</v>
      </c>
      <c r="B403" s="17" t="s">
        <v>872</v>
      </c>
      <c r="C403" s="19"/>
    </row>
    <row r="404" spans="1:3" x14ac:dyDescent="0.3">
      <c r="A404" s="17" t="s">
        <v>873</v>
      </c>
      <c r="B404" s="17" t="s">
        <v>874</v>
      </c>
      <c r="C404" s="18" t="s">
        <v>72</v>
      </c>
    </row>
    <row r="405" spans="1:3" x14ac:dyDescent="0.3">
      <c r="A405" s="17" t="s">
        <v>875</v>
      </c>
      <c r="B405" s="17" t="s">
        <v>876</v>
      </c>
      <c r="C405" s="18" t="s">
        <v>72</v>
      </c>
    </row>
    <row r="406" spans="1:3" x14ac:dyDescent="0.3">
      <c r="A406" s="17" t="s">
        <v>877</v>
      </c>
      <c r="B406" s="17" t="s">
        <v>878</v>
      </c>
      <c r="C406" s="19"/>
    </row>
    <row r="407" spans="1:3" x14ac:dyDescent="0.3">
      <c r="A407" s="17" t="s">
        <v>879</v>
      </c>
      <c r="B407" s="17" t="s">
        <v>880</v>
      </c>
      <c r="C407" s="18" t="s">
        <v>72</v>
      </c>
    </row>
    <row r="408" spans="1:3" x14ac:dyDescent="0.3">
      <c r="A408" s="17" t="s">
        <v>881</v>
      </c>
      <c r="B408" s="17" t="s">
        <v>882</v>
      </c>
      <c r="C408" s="18" t="s">
        <v>137</v>
      </c>
    </row>
    <row r="409" spans="1:3" x14ac:dyDescent="0.3">
      <c r="A409" s="17" t="s">
        <v>883</v>
      </c>
      <c r="B409" s="17" t="s">
        <v>884</v>
      </c>
      <c r="C409" s="19"/>
    </row>
    <row r="410" spans="1:3" x14ac:dyDescent="0.3">
      <c r="A410" s="17" t="s">
        <v>885</v>
      </c>
      <c r="B410" s="17" t="s">
        <v>886</v>
      </c>
      <c r="C410" s="19"/>
    </row>
    <row r="411" spans="1:3" x14ac:dyDescent="0.3">
      <c r="A411" s="17" t="s">
        <v>887</v>
      </c>
      <c r="B411" s="17" t="s">
        <v>888</v>
      </c>
      <c r="C411" s="18" t="s">
        <v>72</v>
      </c>
    </row>
    <row r="412" spans="1:3" x14ac:dyDescent="0.3">
      <c r="A412" s="17" t="s">
        <v>889</v>
      </c>
      <c r="B412" s="17" t="s">
        <v>890</v>
      </c>
      <c r="C412" s="19"/>
    </row>
    <row r="413" spans="1:3" x14ac:dyDescent="0.3">
      <c r="A413" s="17" t="s">
        <v>891</v>
      </c>
      <c r="B413" s="17" t="s">
        <v>892</v>
      </c>
      <c r="C413" s="18" t="s">
        <v>72</v>
      </c>
    </row>
    <row r="414" spans="1:3" x14ac:dyDescent="0.3">
      <c r="A414" s="17" t="s">
        <v>893</v>
      </c>
      <c r="B414" s="17" t="s">
        <v>894</v>
      </c>
      <c r="C414" s="18" t="s">
        <v>72</v>
      </c>
    </row>
    <row r="415" spans="1:3" x14ac:dyDescent="0.3">
      <c r="A415" s="17" t="s">
        <v>895</v>
      </c>
      <c r="B415" s="17" t="s">
        <v>896</v>
      </c>
      <c r="C415" s="18" t="s">
        <v>72</v>
      </c>
    </row>
    <row r="416" spans="1:3" x14ac:dyDescent="0.3">
      <c r="A416" s="17" t="s">
        <v>897</v>
      </c>
      <c r="B416" s="17" t="s">
        <v>896</v>
      </c>
      <c r="C416" s="18" t="s">
        <v>72</v>
      </c>
    </row>
    <row r="417" spans="1:3" x14ac:dyDescent="0.3">
      <c r="A417" s="17" t="s">
        <v>898</v>
      </c>
      <c r="B417" s="17" t="s">
        <v>899</v>
      </c>
      <c r="C417" s="19"/>
    </row>
    <row r="418" spans="1:3" x14ac:dyDescent="0.3">
      <c r="A418" s="17" t="s">
        <v>900</v>
      </c>
      <c r="B418" s="17" t="s">
        <v>901</v>
      </c>
      <c r="C418" s="19"/>
    </row>
    <row r="419" spans="1:3" x14ac:dyDescent="0.3">
      <c r="A419" s="17" t="s">
        <v>902</v>
      </c>
      <c r="B419" s="17" t="s">
        <v>903</v>
      </c>
      <c r="C419" s="19"/>
    </row>
    <row r="420" spans="1:3" x14ac:dyDescent="0.3">
      <c r="A420" s="17" t="s">
        <v>904</v>
      </c>
      <c r="B420" s="17" t="s">
        <v>905</v>
      </c>
      <c r="C420" s="19"/>
    </row>
    <row r="421" spans="1:3" x14ac:dyDescent="0.3">
      <c r="A421" s="17" t="s">
        <v>906</v>
      </c>
      <c r="B421" s="17" t="s">
        <v>907</v>
      </c>
      <c r="C421" s="19"/>
    </row>
    <row r="422" spans="1:3" x14ac:dyDescent="0.3">
      <c r="A422" s="17" t="s">
        <v>908</v>
      </c>
      <c r="B422" s="17" t="s">
        <v>909</v>
      </c>
      <c r="C422" s="18" t="s">
        <v>72</v>
      </c>
    </row>
    <row r="423" spans="1:3" x14ac:dyDescent="0.3">
      <c r="A423" s="17" t="s">
        <v>910</v>
      </c>
      <c r="B423" s="17" t="s">
        <v>911</v>
      </c>
      <c r="C423" s="19"/>
    </row>
    <row r="424" spans="1:3" x14ac:dyDescent="0.3">
      <c r="A424" s="17" t="s">
        <v>912</v>
      </c>
      <c r="B424" s="17" t="s">
        <v>911</v>
      </c>
      <c r="C424" s="19"/>
    </row>
    <row r="425" spans="1:3" x14ac:dyDescent="0.3">
      <c r="A425" s="17" t="s">
        <v>913</v>
      </c>
      <c r="B425" s="17" t="s">
        <v>914</v>
      </c>
      <c r="C425" s="19"/>
    </row>
    <row r="426" spans="1:3" x14ac:dyDescent="0.3">
      <c r="A426" s="17" t="s">
        <v>915</v>
      </c>
      <c r="B426" s="17" t="s">
        <v>914</v>
      </c>
      <c r="C426" s="19"/>
    </row>
    <row r="427" spans="1:3" x14ac:dyDescent="0.3">
      <c r="A427" s="17" t="s">
        <v>916</v>
      </c>
      <c r="B427" s="17" t="s">
        <v>917</v>
      </c>
      <c r="C427" s="19"/>
    </row>
    <row r="428" spans="1:3" x14ac:dyDescent="0.3">
      <c r="A428" s="17" t="s">
        <v>918</v>
      </c>
      <c r="B428" s="17" t="s">
        <v>919</v>
      </c>
      <c r="C428" s="19"/>
    </row>
    <row r="429" spans="1:3" x14ac:dyDescent="0.3">
      <c r="A429" s="17" t="s">
        <v>920</v>
      </c>
      <c r="B429" s="17" t="s">
        <v>921</v>
      </c>
      <c r="C429" s="18" t="s">
        <v>72</v>
      </c>
    </row>
    <row r="430" spans="1:3" x14ac:dyDescent="0.3">
      <c r="A430" s="17" t="s">
        <v>922</v>
      </c>
      <c r="B430" s="17" t="s">
        <v>923</v>
      </c>
      <c r="C430" s="18" t="s">
        <v>72</v>
      </c>
    </row>
    <row r="431" spans="1:3" x14ac:dyDescent="0.3">
      <c r="A431" s="17" t="s">
        <v>924</v>
      </c>
      <c r="B431" s="17" t="s">
        <v>925</v>
      </c>
      <c r="C431" s="18" t="s">
        <v>72</v>
      </c>
    </row>
    <row r="432" spans="1:3" x14ac:dyDescent="0.3">
      <c r="A432" s="17" t="s">
        <v>926</v>
      </c>
      <c r="B432" s="17" t="s">
        <v>927</v>
      </c>
      <c r="C432" s="18" t="s">
        <v>72</v>
      </c>
    </row>
    <row r="433" spans="1:3" x14ac:dyDescent="0.3">
      <c r="A433" s="17" t="s">
        <v>928</v>
      </c>
      <c r="B433" s="17" t="s">
        <v>929</v>
      </c>
      <c r="C433" s="19"/>
    </row>
    <row r="434" spans="1:3" x14ac:dyDescent="0.3">
      <c r="A434" s="17" t="s">
        <v>930</v>
      </c>
      <c r="B434" s="17" t="s">
        <v>931</v>
      </c>
      <c r="C434" s="19"/>
    </row>
    <row r="435" spans="1:3" x14ac:dyDescent="0.3">
      <c r="A435" s="17" t="s">
        <v>932</v>
      </c>
      <c r="B435" s="17" t="s">
        <v>933</v>
      </c>
      <c r="C435" s="18" t="s">
        <v>72</v>
      </c>
    </row>
    <row r="436" spans="1:3" x14ac:dyDescent="0.3">
      <c r="A436" s="17" t="s">
        <v>934</v>
      </c>
      <c r="B436" s="17" t="s">
        <v>935</v>
      </c>
      <c r="C436" s="19"/>
    </row>
    <row r="437" spans="1:3" x14ac:dyDescent="0.3">
      <c r="A437" s="17" t="s">
        <v>936</v>
      </c>
      <c r="B437" s="17" t="s">
        <v>937</v>
      </c>
      <c r="C437" s="19"/>
    </row>
    <row r="438" spans="1:3" x14ac:dyDescent="0.3">
      <c r="A438" s="17" t="s">
        <v>938</v>
      </c>
      <c r="B438" s="17" t="s">
        <v>939</v>
      </c>
      <c r="C438" s="19"/>
    </row>
    <row r="439" spans="1:3" x14ac:dyDescent="0.3">
      <c r="A439" s="17" t="s">
        <v>940</v>
      </c>
      <c r="B439" s="17" t="s">
        <v>941</v>
      </c>
      <c r="C439" s="18" t="s">
        <v>101</v>
      </c>
    </row>
    <row r="440" spans="1:3" x14ac:dyDescent="0.3">
      <c r="A440" s="17" t="s">
        <v>942</v>
      </c>
      <c r="B440" s="17" t="s">
        <v>943</v>
      </c>
      <c r="C440" s="19"/>
    </row>
    <row r="441" spans="1:3" x14ac:dyDescent="0.3">
      <c r="A441" s="17" t="s">
        <v>944</v>
      </c>
      <c r="B441" s="17" t="s">
        <v>945</v>
      </c>
      <c r="C441" s="19"/>
    </row>
    <row r="442" spans="1:3" x14ac:dyDescent="0.3">
      <c r="A442" s="17" t="s">
        <v>946</v>
      </c>
      <c r="B442" s="17" t="s">
        <v>947</v>
      </c>
      <c r="C442" s="19"/>
    </row>
    <row r="443" spans="1:3" x14ac:dyDescent="0.3">
      <c r="A443" s="17" t="s">
        <v>948</v>
      </c>
      <c r="B443" s="17" t="s">
        <v>949</v>
      </c>
      <c r="C443" s="19"/>
    </row>
    <row r="444" spans="1:3" x14ac:dyDescent="0.3">
      <c r="A444" s="17" t="s">
        <v>950</v>
      </c>
      <c r="B444" s="17" t="s">
        <v>951</v>
      </c>
      <c r="C444" s="19"/>
    </row>
    <row r="445" spans="1:3" x14ac:dyDescent="0.3">
      <c r="A445" s="17" t="s">
        <v>952</v>
      </c>
      <c r="B445" s="17" t="s">
        <v>953</v>
      </c>
      <c r="C445" s="18" t="s">
        <v>101</v>
      </c>
    </row>
    <row r="446" spans="1:3" x14ac:dyDescent="0.3">
      <c r="A446" s="17" t="s">
        <v>954</v>
      </c>
      <c r="B446" s="17" t="s">
        <v>955</v>
      </c>
      <c r="C446" s="18" t="s">
        <v>72</v>
      </c>
    </row>
    <row r="447" spans="1:3" x14ac:dyDescent="0.3">
      <c r="A447" s="17" t="s">
        <v>956</v>
      </c>
      <c r="B447" s="17" t="s">
        <v>957</v>
      </c>
      <c r="C447" s="18" t="s">
        <v>101</v>
      </c>
    </row>
    <row r="448" spans="1:3" x14ac:dyDescent="0.3">
      <c r="A448" s="17" t="s">
        <v>958</v>
      </c>
      <c r="B448" s="17" t="s">
        <v>957</v>
      </c>
      <c r="C448" s="18" t="s">
        <v>101</v>
      </c>
    </row>
    <row r="449" spans="1:3" x14ac:dyDescent="0.3">
      <c r="A449" s="17" t="s">
        <v>959</v>
      </c>
      <c r="B449" s="17" t="s">
        <v>960</v>
      </c>
      <c r="C449" s="19"/>
    </row>
    <row r="450" spans="1:3" x14ac:dyDescent="0.3">
      <c r="A450" s="17" t="s">
        <v>961</v>
      </c>
      <c r="B450" s="17" t="s">
        <v>962</v>
      </c>
      <c r="C450" s="19"/>
    </row>
    <row r="451" spans="1:3" x14ac:dyDescent="0.3">
      <c r="A451" s="17" t="s">
        <v>963</v>
      </c>
      <c r="B451" s="17" t="s">
        <v>964</v>
      </c>
      <c r="C451" s="19"/>
    </row>
    <row r="452" spans="1:3" x14ac:dyDescent="0.3">
      <c r="A452" s="17" t="s">
        <v>965</v>
      </c>
      <c r="B452" s="17" t="s">
        <v>966</v>
      </c>
      <c r="C452" s="19"/>
    </row>
    <row r="453" spans="1:3" x14ac:dyDescent="0.3">
      <c r="A453" s="17" t="s">
        <v>967</v>
      </c>
      <c r="B453" s="17" t="s">
        <v>968</v>
      </c>
      <c r="C453" s="19"/>
    </row>
    <row r="454" spans="1:3" x14ac:dyDescent="0.3">
      <c r="A454" s="17" t="s">
        <v>969</v>
      </c>
      <c r="B454" s="17" t="s">
        <v>970</v>
      </c>
      <c r="C454" s="19"/>
    </row>
    <row r="455" spans="1:3" x14ac:dyDescent="0.3">
      <c r="A455" s="17" t="s">
        <v>971</v>
      </c>
      <c r="B455" s="17" t="s">
        <v>972</v>
      </c>
      <c r="C455" s="18" t="s">
        <v>72</v>
      </c>
    </row>
    <row r="456" spans="1:3" x14ac:dyDescent="0.3">
      <c r="A456" s="17" t="s">
        <v>973</v>
      </c>
      <c r="B456" s="17" t="s">
        <v>974</v>
      </c>
      <c r="C456" s="19"/>
    </row>
    <row r="457" spans="1:3" x14ac:dyDescent="0.3">
      <c r="A457" s="17" t="s">
        <v>975</v>
      </c>
      <c r="B457" s="17" t="s">
        <v>976</v>
      </c>
      <c r="C457" s="18" t="s">
        <v>72</v>
      </c>
    </row>
    <row r="458" spans="1:3" x14ac:dyDescent="0.3">
      <c r="A458" s="17" t="s">
        <v>977</v>
      </c>
      <c r="B458" s="17" t="s">
        <v>978</v>
      </c>
      <c r="C458" s="19"/>
    </row>
    <row r="459" spans="1:3" x14ac:dyDescent="0.3">
      <c r="A459" s="17" t="s">
        <v>979</v>
      </c>
      <c r="B459" s="17" t="s">
        <v>980</v>
      </c>
      <c r="C459" s="19"/>
    </row>
    <row r="460" spans="1:3" x14ac:dyDescent="0.3">
      <c r="A460" s="17" t="s">
        <v>981</v>
      </c>
      <c r="B460" s="17" t="s">
        <v>982</v>
      </c>
      <c r="C460" s="18" t="s">
        <v>72</v>
      </c>
    </row>
    <row r="461" spans="1:3" x14ac:dyDescent="0.3">
      <c r="A461" s="17" t="s">
        <v>983</v>
      </c>
      <c r="B461" s="17" t="s">
        <v>984</v>
      </c>
      <c r="C461" s="18" t="s">
        <v>72</v>
      </c>
    </row>
    <row r="462" spans="1:3" x14ac:dyDescent="0.3">
      <c r="A462" s="17" t="s">
        <v>985</v>
      </c>
      <c r="B462" s="17" t="s">
        <v>986</v>
      </c>
      <c r="C462" s="19"/>
    </row>
    <row r="463" spans="1:3" x14ac:dyDescent="0.3">
      <c r="A463" s="17" t="s">
        <v>987</v>
      </c>
      <c r="B463" s="17" t="s">
        <v>988</v>
      </c>
      <c r="C463" s="18" t="s">
        <v>72</v>
      </c>
    </row>
    <row r="464" spans="1:3" x14ac:dyDescent="0.3">
      <c r="A464" s="17" t="s">
        <v>989</v>
      </c>
      <c r="B464" s="17" t="s">
        <v>988</v>
      </c>
      <c r="C464" s="18" t="s">
        <v>72</v>
      </c>
    </row>
    <row r="465" spans="1:3" x14ac:dyDescent="0.3">
      <c r="A465" s="17" t="s">
        <v>990</v>
      </c>
      <c r="B465" s="17" t="s">
        <v>991</v>
      </c>
      <c r="C465" s="18" t="s">
        <v>72</v>
      </c>
    </row>
    <row r="466" spans="1:3" x14ac:dyDescent="0.3">
      <c r="A466" s="17" t="s">
        <v>992</v>
      </c>
      <c r="B466" s="17" t="s">
        <v>993</v>
      </c>
      <c r="C466" s="18" t="s">
        <v>329</v>
      </c>
    </row>
    <row r="467" spans="1:3" x14ac:dyDescent="0.3">
      <c r="A467" s="17" t="s">
        <v>994</v>
      </c>
      <c r="B467" s="17" t="s">
        <v>995</v>
      </c>
      <c r="C467" s="18" t="s">
        <v>329</v>
      </c>
    </row>
    <row r="468" spans="1:3" x14ac:dyDescent="0.3">
      <c r="A468" s="17" t="s">
        <v>996</v>
      </c>
      <c r="B468" s="17" t="s">
        <v>997</v>
      </c>
      <c r="C468" s="18" t="s">
        <v>72</v>
      </c>
    </row>
    <row r="469" spans="1:3" x14ac:dyDescent="0.3">
      <c r="A469" s="17" t="s">
        <v>998</v>
      </c>
      <c r="B469" s="17" t="s">
        <v>999</v>
      </c>
      <c r="C469" s="19"/>
    </row>
    <row r="470" spans="1:3" x14ac:dyDescent="0.3">
      <c r="A470" s="17" t="s">
        <v>1000</v>
      </c>
      <c r="B470" s="17" t="s">
        <v>1001</v>
      </c>
      <c r="C470" s="19"/>
    </row>
    <row r="471" spans="1:3" x14ac:dyDescent="0.3">
      <c r="A471" s="17" t="s">
        <v>1002</v>
      </c>
      <c r="B471" s="17" t="s">
        <v>1003</v>
      </c>
      <c r="C471" s="19"/>
    </row>
    <row r="472" spans="1:3" x14ac:dyDescent="0.3">
      <c r="A472" s="17" t="s">
        <v>1004</v>
      </c>
      <c r="B472" s="17" t="s">
        <v>1005</v>
      </c>
      <c r="C472" s="19"/>
    </row>
    <row r="473" spans="1:3" x14ac:dyDescent="0.3">
      <c r="A473" s="17" t="s">
        <v>1006</v>
      </c>
      <c r="B473" s="17" t="s">
        <v>1007</v>
      </c>
      <c r="C473" s="19"/>
    </row>
    <row r="474" spans="1:3" x14ac:dyDescent="0.3">
      <c r="A474" s="17" t="s">
        <v>1008</v>
      </c>
      <c r="B474" s="17" t="s">
        <v>1009</v>
      </c>
      <c r="C474" s="19"/>
    </row>
    <row r="475" spans="1:3" x14ac:dyDescent="0.3">
      <c r="A475" s="17" t="s">
        <v>1010</v>
      </c>
      <c r="B475" s="17" t="s">
        <v>1011</v>
      </c>
      <c r="C475" s="19"/>
    </row>
    <row r="476" spans="1:3" x14ac:dyDescent="0.3">
      <c r="A476" s="17" t="s">
        <v>1012</v>
      </c>
      <c r="B476" s="17" t="s">
        <v>1013</v>
      </c>
      <c r="C476" s="19"/>
    </row>
    <row r="477" spans="1:3" x14ac:dyDescent="0.3">
      <c r="A477" s="17" t="s">
        <v>1014</v>
      </c>
      <c r="B477" s="17" t="s">
        <v>1015</v>
      </c>
      <c r="C477" s="19"/>
    </row>
    <row r="478" spans="1:3" x14ac:dyDescent="0.3">
      <c r="A478" s="17" t="s">
        <v>1016</v>
      </c>
      <c r="B478" s="17" t="s">
        <v>1017</v>
      </c>
      <c r="C478" s="19"/>
    </row>
    <row r="479" spans="1:3" x14ac:dyDescent="0.3">
      <c r="A479" s="17" t="s">
        <v>1018</v>
      </c>
      <c r="B479" s="17" t="s">
        <v>1019</v>
      </c>
      <c r="C479" s="19"/>
    </row>
    <row r="480" spans="1:3" x14ac:dyDescent="0.3">
      <c r="A480" s="17" t="s">
        <v>1020</v>
      </c>
      <c r="B480" s="17" t="s">
        <v>1021</v>
      </c>
      <c r="C480" s="19"/>
    </row>
    <row r="481" spans="1:3" x14ac:dyDescent="0.3">
      <c r="A481" s="17" t="s">
        <v>1022</v>
      </c>
      <c r="B481" s="17" t="s">
        <v>1023</v>
      </c>
      <c r="C481" s="19"/>
    </row>
    <row r="482" spans="1:3" x14ac:dyDescent="0.3">
      <c r="A482" s="17" t="s">
        <v>1024</v>
      </c>
      <c r="B482" s="17" t="s">
        <v>1025</v>
      </c>
      <c r="C482" s="19"/>
    </row>
    <row r="483" spans="1:3" x14ac:dyDescent="0.3">
      <c r="A483" s="17" t="s">
        <v>1026</v>
      </c>
      <c r="B483" s="17" t="s">
        <v>1027</v>
      </c>
      <c r="C483" s="19"/>
    </row>
    <row r="484" spans="1:3" x14ac:dyDescent="0.3">
      <c r="A484" s="17" t="s">
        <v>1028</v>
      </c>
      <c r="B484" s="17" t="s">
        <v>1029</v>
      </c>
      <c r="C484" s="18" t="s">
        <v>72</v>
      </c>
    </row>
    <row r="485" spans="1:3" x14ac:dyDescent="0.3">
      <c r="A485" s="17" t="s">
        <v>1030</v>
      </c>
      <c r="B485" s="17" t="s">
        <v>1019</v>
      </c>
      <c r="C485" s="19"/>
    </row>
    <row r="486" spans="1:3" x14ac:dyDescent="0.3">
      <c r="A486" s="17" t="s">
        <v>1031</v>
      </c>
      <c r="B486" s="17" t="s">
        <v>1032</v>
      </c>
      <c r="C486" s="19"/>
    </row>
    <row r="487" spans="1:3" x14ac:dyDescent="0.3">
      <c r="A487" s="17" t="s">
        <v>1033</v>
      </c>
      <c r="B487" s="17" t="s">
        <v>1034</v>
      </c>
      <c r="C487" s="19"/>
    </row>
    <row r="488" spans="1:3" x14ac:dyDescent="0.3">
      <c r="A488" s="17" t="s">
        <v>1035</v>
      </c>
      <c r="B488" s="17" t="s">
        <v>1036</v>
      </c>
      <c r="C488" s="19"/>
    </row>
    <row r="489" spans="1:3" x14ac:dyDescent="0.3">
      <c r="A489" s="17" t="s">
        <v>1037</v>
      </c>
      <c r="B489" s="17" t="s">
        <v>1038</v>
      </c>
      <c r="C489" s="19"/>
    </row>
    <row r="490" spans="1:3" x14ac:dyDescent="0.3">
      <c r="A490" s="17" t="s">
        <v>1039</v>
      </c>
      <c r="B490" s="17" t="s">
        <v>1040</v>
      </c>
      <c r="C490" s="19"/>
    </row>
    <row r="491" spans="1:3" x14ac:dyDescent="0.3">
      <c r="A491" s="17" t="s">
        <v>1041</v>
      </c>
      <c r="B491" s="17" t="s">
        <v>1042</v>
      </c>
      <c r="C491" s="18" t="s">
        <v>72</v>
      </c>
    </row>
    <row r="492" spans="1:3" x14ac:dyDescent="0.3">
      <c r="A492" s="17" t="s">
        <v>1043</v>
      </c>
      <c r="B492" s="17" t="s">
        <v>1044</v>
      </c>
      <c r="C492" s="19"/>
    </row>
    <row r="493" spans="1:3" x14ac:dyDescent="0.3">
      <c r="A493" s="17" t="s">
        <v>1045</v>
      </c>
      <c r="B493" s="17" t="s">
        <v>1044</v>
      </c>
      <c r="C493" s="19"/>
    </row>
    <row r="494" spans="1:3" x14ac:dyDescent="0.3">
      <c r="A494" s="17" t="s">
        <v>1046</v>
      </c>
      <c r="B494" s="17" t="s">
        <v>1047</v>
      </c>
      <c r="C494" s="19"/>
    </row>
    <row r="495" spans="1:3" x14ac:dyDescent="0.3">
      <c r="A495" s="17" t="s">
        <v>1048</v>
      </c>
      <c r="B495" s="17" t="s">
        <v>1049</v>
      </c>
      <c r="C495" s="18" t="s">
        <v>72</v>
      </c>
    </row>
    <row r="496" spans="1:3" x14ac:dyDescent="0.3">
      <c r="A496" s="17" t="s">
        <v>1050</v>
      </c>
      <c r="B496" s="17" t="s">
        <v>1051</v>
      </c>
      <c r="C496" s="19"/>
    </row>
    <row r="497" spans="1:3" x14ac:dyDescent="0.3">
      <c r="A497" s="17" t="s">
        <v>1052</v>
      </c>
      <c r="B497" s="17" t="s">
        <v>1053</v>
      </c>
      <c r="C497" s="19"/>
    </row>
    <row r="498" spans="1:3" x14ac:dyDescent="0.3">
      <c r="A498" s="17" t="s">
        <v>1054</v>
      </c>
      <c r="B498" s="17" t="s">
        <v>1055</v>
      </c>
      <c r="C498" s="19"/>
    </row>
    <row r="499" spans="1:3" x14ac:dyDescent="0.3">
      <c r="A499" s="17" t="s">
        <v>1056</v>
      </c>
      <c r="B499" s="17" t="s">
        <v>1055</v>
      </c>
      <c r="C499" s="19"/>
    </row>
    <row r="500" spans="1:3" x14ac:dyDescent="0.3">
      <c r="A500" s="17" t="s">
        <v>1057</v>
      </c>
      <c r="B500" s="17" t="s">
        <v>1058</v>
      </c>
      <c r="C500" s="19"/>
    </row>
    <row r="501" spans="1:3" x14ac:dyDescent="0.3">
      <c r="A501" s="17" t="s">
        <v>1059</v>
      </c>
      <c r="B501" s="17" t="s">
        <v>1060</v>
      </c>
      <c r="C501" s="19"/>
    </row>
    <row r="502" spans="1:3" x14ac:dyDescent="0.3">
      <c r="A502" s="17" t="s">
        <v>1061</v>
      </c>
      <c r="B502" s="17" t="s">
        <v>1062</v>
      </c>
      <c r="C502" s="19"/>
    </row>
    <row r="503" spans="1:3" x14ac:dyDescent="0.3">
      <c r="A503" s="17" t="s">
        <v>1063</v>
      </c>
      <c r="B503" s="17" t="s">
        <v>1064</v>
      </c>
      <c r="C503" s="19"/>
    </row>
    <row r="504" spans="1:3" x14ac:dyDescent="0.3">
      <c r="A504" s="17" t="s">
        <v>1065</v>
      </c>
      <c r="B504" s="17" t="s">
        <v>1066</v>
      </c>
      <c r="C504" s="19"/>
    </row>
    <row r="505" spans="1:3" x14ac:dyDescent="0.3">
      <c r="A505" s="17" t="s">
        <v>1067</v>
      </c>
      <c r="B505" s="17" t="s">
        <v>1068</v>
      </c>
      <c r="C505" s="19"/>
    </row>
    <row r="506" spans="1:3" x14ac:dyDescent="0.3">
      <c r="A506" s="17" t="s">
        <v>1069</v>
      </c>
      <c r="B506" s="17" t="s">
        <v>1070</v>
      </c>
      <c r="C506" s="19"/>
    </row>
    <row r="507" spans="1:3" x14ac:dyDescent="0.3">
      <c r="A507" s="17" t="s">
        <v>1071</v>
      </c>
      <c r="B507" s="17" t="s">
        <v>1072</v>
      </c>
      <c r="C507" s="18" t="s">
        <v>72</v>
      </c>
    </row>
    <row r="508" spans="1:3" x14ac:dyDescent="0.3">
      <c r="A508" s="17" t="s">
        <v>1073</v>
      </c>
      <c r="B508" s="17" t="s">
        <v>1074</v>
      </c>
      <c r="C508" s="19"/>
    </row>
    <row r="509" spans="1:3" x14ac:dyDescent="0.3">
      <c r="A509" s="17" t="s">
        <v>1075</v>
      </c>
      <c r="B509" s="17" t="s">
        <v>1076</v>
      </c>
      <c r="C509" s="18" t="s">
        <v>72</v>
      </c>
    </row>
    <row r="510" spans="1:3" x14ac:dyDescent="0.3">
      <c r="A510" s="17" t="s">
        <v>1077</v>
      </c>
      <c r="B510" s="17" t="s">
        <v>1078</v>
      </c>
      <c r="C510" s="18" t="s">
        <v>1079</v>
      </c>
    </row>
    <row r="511" spans="1:3" x14ac:dyDescent="0.3">
      <c r="A511" s="17" t="s">
        <v>1080</v>
      </c>
      <c r="B511" s="17" t="s">
        <v>1081</v>
      </c>
      <c r="C511" s="19"/>
    </row>
    <row r="512" spans="1:3" x14ac:dyDescent="0.3">
      <c r="A512" s="17" t="s">
        <v>1082</v>
      </c>
      <c r="B512" s="17" t="s">
        <v>1083</v>
      </c>
      <c r="C512" s="18" t="s">
        <v>1079</v>
      </c>
    </row>
    <row r="513" spans="1:3" x14ac:dyDescent="0.3">
      <c r="A513" s="17" t="s">
        <v>1084</v>
      </c>
      <c r="B513" s="17" t="s">
        <v>1085</v>
      </c>
      <c r="C513" s="18" t="s">
        <v>72</v>
      </c>
    </row>
    <row r="514" spans="1:3" x14ac:dyDescent="0.3">
      <c r="A514" s="17" t="s">
        <v>1086</v>
      </c>
      <c r="B514" s="17" t="s">
        <v>1087</v>
      </c>
      <c r="C514" s="18" t="s">
        <v>72</v>
      </c>
    </row>
    <row r="515" spans="1:3" x14ac:dyDescent="0.3">
      <c r="A515" s="17" t="s">
        <v>1088</v>
      </c>
      <c r="B515" s="17" t="s">
        <v>1089</v>
      </c>
      <c r="C515" s="19"/>
    </row>
    <row r="516" spans="1:3" x14ac:dyDescent="0.3">
      <c r="A516" s="17" t="s">
        <v>1090</v>
      </c>
      <c r="B516" s="17" t="s">
        <v>1091</v>
      </c>
      <c r="C516" s="18" t="s">
        <v>72</v>
      </c>
    </row>
    <row r="517" spans="1:3" x14ac:dyDescent="0.3">
      <c r="A517" s="17" t="s">
        <v>1092</v>
      </c>
      <c r="B517" s="17" t="s">
        <v>1093</v>
      </c>
      <c r="C517" s="18" t="s">
        <v>72</v>
      </c>
    </row>
    <row r="518" spans="1:3" x14ac:dyDescent="0.3">
      <c r="A518" s="17" t="s">
        <v>1094</v>
      </c>
      <c r="B518" s="17" t="s">
        <v>1095</v>
      </c>
      <c r="C518" s="19"/>
    </row>
    <row r="519" spans="1:3" x14ac:dyDescent="0.3">
      <c r="A519" s="17" t="s">
        <v>1096</v>
      </c>
      <c r="B519" s="17" t="s">
        <v>1097</v>
      </c>
      <c r="C519" s="18" t="s">
        <v>72</v>
      </c>
    </row>
    <row r="520" spans="1:3" x14ac:dyDescent="0.3">
      <c r="A520" s="17" t="s">
        <v>1098</v>
      </c>
      <c r="B520" s="17" t="s">
        <v>1099</v>
      </c>
      <c r="C520" s="18" t="s">
        <v>72</v>
      </c>
    </row>
    <row r="521" spans="1:3" x14ac:dyDescent="0.3">
      <c r="A521" s="17" t="s">
        <v>1100</v>
      </c>
      <c r="B521" s="17" t="s">
        <v>1101</v>
      </c>
      <c r="C521" s="19"/>
    </row>
    <row r="522" spans="1:3" x14ac:dyDescent="0.3">
      <c r="A522" s="17" t="s">
        <v>1102</v>
      </c>
      <c r="B522" s="17" t="s">
        <v>1103</v>
      </c>
      <c r="C522" s="18" t="s">
        <v>72</v>
      </c>
    </row>
    <row r="523" spans="1:3" x14ac:dyDescent="0.3">
      <c r="A523" s="17" t="s">
        <v>1104</v>
      </c>
      <c r="B523" s="17" t="s">
        <v>1105</v>
      </c>
      <c r="C523" s="19"/>
    </row>
    <row r="524" spans="1:3" x14ac:dyDescent="0.3">
      <c r="A524" s="17" t="s">
        <v>1106</v>
      </c>
      <c r="B524" s="17" t="s">
        <v>1107</v>
      </c>
      <c r="C524" s="19"/>
    </row>
    <row r="525" spans="1:3" x14ac:dyDescent="0.3">
      <c r="A525" s="17" t="s">
        <v>1108</v>
      </c>
      <c r="B525" s="17" t="s">
        <v>1109</v>
      </c>
      <c r="C525" s="19"/>
    </row>
    <row r="526" spans="1:3" x14ac:dyDescent="0.3">
      <c r="A526" s="17" t="s">
        <v>1110</v>
      </c>
      <c r="B526" s="17" t="s">
        <v>1111</v>
      </c>
      <c r="C526" s="18" t="s">
        <v>72</v>
      </c>
    </row>
    <row r="527" spans="1:3" x14ac:dyDescent="0.3">
      <c r="A527" s="17" t="s">
        <v>1112</v>
      </c>
      <c r="B527" s="17" t="s">
        <v>1113</v>
      </c>
      <c r="C527" s="18" t="s">
        <v>72</v>
      </c>
    </row>
    <row r="528" spans="1:3" x14ac:dyDescent="0.3">
      <c r="A528" s="17" t="s">
        <v>1114</v>
      </c>
      <c r="B528" s="17" t="s">
        <v>1115</v>
      </c>
      <c r="C528" s="18" t="s">
        <v>72</v>
      </c>
    </row>
    <row r="529" spans="1:3" x14ac:dyDescent="0.3">
      <c r="A529" s="17" t="s">
        <v>1116</v>
      </c>
      <c r="B529" s="17" t="s">
        <v>1117</v>
      </c>
      <c r="C529" s="19"/>
    </row>
    <row r="530" spans="1:3" x14ac:dyDescent="0.3">
      <c r="A530" s="17" t="s">
        <v>1118</v>
      </c>
      <c r="B530" s="17" t="s">
        <v>1119</v>
      </c>
      <c r="C530" s="19"/>
    </row>
    <row r="531" spans="1:3" x14ac:dyDescent="0.3">
      <c r="A531" s="17" t="s">
        <v>1120</v>
      </c>
      <c r="B531" s="17" t="s">
        <v>1121</v>
      </c>
      <c r="C531" s="19"/>
    </row>
    <row r="532" spans="1:3" x14ac:dyDescent="0.3">
      <c r="A532" s="17" t="s">
        <v>1122</v>
      </c>
      <c r="B532" s="17" t="s">
        <v>1123</v>
      </c>
      <c r="C532" s="18" t="s">
        <v>72</v>
      </c>
    </row>
    <row r="533" spans="1:3" x14ac:dyDescent="0.3">
      <c r="A533" s="17" t="s">
        <v>1124</v>
      </c>
      <c r="B533" s="17" t="s">
        <v>1125</v>
      </c>
      <c r="C533" s="18" t="s">
        <v>72</v>
      </c>
    </row>
    <row r="534" spans="1:3" x14ac:dyDescent="0.3">
      <c r="A534" s="17" t="s">
        <v>1126</v>
      </c>
      <c r="B534" s="17" t="s">
        <v>1127</v>
      </c>
      <c r="C534" s="18" t="s">
        <v>72</v>
      </c>
    </row>
    <row r="535" spans="1:3" x14ac:dyDescent="0.3">
      <c r="A535" s="17" t="s">
        <v>1128</v>
      </c>
      <c r="B535" s="17" t="s">
        <v>1129</v>
      </c>
      <c r="C535" s="18" t="s">
        <v>72</v>
      </c>
    </row>
    <row r="536" spans="1:3" x14ac:dyDescent="0.3">
      <c r="A536" s="17" t="s">
        <v>1130</v>
      </c>
      <c r="B536" s="17" t="s">
        <v>1131</v>
      </c>
      <c r="C536" s="19"/>
    </row>
    <row r="537" spans="1:3" x14ac:dyDescent="0.3">
      <c r="A537" s="17" t="s">
        <v>1132</v>
      </c>
      <c r="B537" s="17" t="s">
        <v>1133</v>
      </c>
      <c r="C537" s="18" t="s">
        <v>72</v>
      </c>
    </row>
    <row r="538" spans="1:3" x14ac:dyDescent="0.3">
      <c r="A538" s="17" t="s">
        <v>1134</v>
      </c>
      <c r="B538" s="17" t="s">
        <v>1135</v>
      </c>
      <c r="C538" s="19"/>
    </row>
    <row r="539" spans="1:3" x14ac:dyDescent="0.3">
      <c r="A539" s="17" t="s">
        <v>1136</v>
      </c>
      <c r="B539" s="17" t="s">
        <v>1137</v>
      </c>
      <c r="C539" s="19"/>
    </row>
    <row r="540" spans="1:3" x14ac:dyDescent="0.3">
      <c r="A540" s="17" t="s">
        <v>1138</v>
      </c>
      <c r="B540" s="17" t="s">
        <v>1139</v>
      </c>
      <c r="C540" s="19"/>
    </row>
    <row r="541" spans="1:3" x14ac:dyDescent="0.3">
      <c r="A541" s="17" t="s">
        <v>1140</v>
      </c>
      <c r="B541" s="17" t="s">
        <v>1141</v>
      </c>
      <c r="C541" s="19"/>
    </row>
    <row r="542" spans="1:3" x14ac:dyDescent="0.3">
      <c r="A542" s="17" t="s">
        <v>1142</v>
      </c>
      <c r="B542" s="17" t="s">
        <v>1143</v>
      </c>
      <c r="C542" s="19"/>
    </row>
    <row r="543" spans="1:3" x14ac:dyDescent="0.3">
      <c r="A543" s="17" t="s">
        <v>1144</v>
      </c>
      <c r="B543" s="17" t="s">
        <v>1145</v>
      </c>
      <c r="C543" s="19"/>
    </row>
    <row r="544" spans="1:3" x14ac:dyDescent="0.3">
      <c r="A544" s="17" t="s">
        <v>1146</v>
      </c>
      <c r="B544" s="17" t="s">
        <v>1147</v>
      </c>
      <c r="C544" s="19"/>
    </row>
    <row r="545" spans="1:3" x14ac:dyDescent="0.3">
      <c r="A545" s="17" t="s">
        <v>1148</v>
      </c>
      <c r="B545" s="17" t="s">
        <v>1149</v>
      </c>
      <c r="C545" s="19"/>
    </row>
    <row r="546" spans="1:3" x14ac:dyDescent="0.3">
      <c r="A546" s="17" t="s">
        <v>1150</v>
      </c>
      <c r="B546" s="17" t="s">
        <v>1151</v>
      </c>
      <c r="C546" s="19"/>
    </row>
    <row r="547" spans="1:3" x14ac:dyDescent="0.3">
      <c r="A547" s="17" t="s">
        <v>1152</v>
      </c>
      <c r="B547" s="17" t="s">
        <v>1153</v>
      </c>
      <c r="C547" s="19"/>
    </row>
    <row r="548" spans="1:3" x14ac:dyDescent="0.3">
      <c r="A548" s="17" t="s">
        <v>1154</v>
      </c>
      <c r="B548" s="17" t="s">
        <v>1155</v>
      </c>
      <c r="C548" s="19"/>
    </row>
    <row r="549" spans="1:3" x14ac:dyDescent="0.3">
      <c r="A549" s="17" t="s">
        <v>1156</v>
      </c>
      <c r="B549" s="17" t="s">
        <v>1157</v>
      </c>
      <c r="C549" s="19"/>
    </row>
    <row r="550" spans="1:3" x14ac:dyDescent="0.3">
      <c r="A550" s="17" t="s">
        <v>1158</v>
      </c>
      <c r="B550" s="17" t="s">
        <v>1159</v>
      </c>
      <c r="C550" s="19"/>
    </row>
    <row r="551" spans="1:3" x14ac:dyDescent="0.3">
      <c r="A551" s="17" t="s">
        <v>1160</v>
      </c>
      <c r="B551" s="17" t="s">
        <v>1161</v>
      </c>
      <c r="C551" s="19"/>
    </row>
    <row r="552" spans="1:3" x14ac:dyDescent="0.3">
      <c r="A552" s="17" t="s">
        <v>1162</v>
      </c>
      <c r="B552" s="17" t="s">
        <v>1163</v>
      </c>
      <c r="C552" s="19"/>
    </row>
    <row r="553" spans="1:3" x14ac:dyDescent="0.3">
      <c r="A553" s="17" t="s">
        <v>1164</v>
      </c>
      <c r="B553" s="17" t="s">
        <v>1165</v>
      </c>
      <c r="C553" s="19"/>
    </row>
    <row r="554" spans="1:3" x14ac:dyDescent="0.3">
      <c r="A554" s="17" t="s">
        <v>1166</v>
      </c>
      <c r="B554" s="17" t="s">
        <v>1167</v>
      </c>
      <c r="C554" s="19"/>
    </row>
    <row r="555" spans="1:3" x14ac:dyDescent="0.3">
      <c r="A555" s="17" t="s">
        <v>1168</v>
      </c>
      <c r="B555" s="17" t="s">
        <v>1169</v>
      </c>
      <c r="C555" s="19"/>
    </row>
    <row r="556" spans="1:3" x14ac:dyDescent="0.3">
      <c r="A556" s="17" t="s">
        <v>1170</v>
      </c>
      <c r="B556" s="17" t="s">
        <v>1171</v>
      </c>
      <c r="C556" s="19"/>
    </row>
    <row r="557" spans="1:3" x14ac:dyDescent="0.3">
      <c r="A557" s="17" t="s">
        <v>1172</v>
      </c>
      <c r="B557" s="17" t="s">
        <v>1171</v>
      </c>
      <c r="C557" s="19"/>
    </row>
    <row r="558" spans="1:3" x14ac:dyDescent="0.3">
      <c r="A558" s="17" t="s">
        <v>1173</v>
      </c>
      <c r="B558" s="17" t="s">
        <v>1174</v>
      </c>
      <c r="C558" s="18" t="s">
        <v>72</v>
      </c>
    </row>
    <row r="559" spans="1:3" x14ac:dyDescent="0.3">
      <c r="A559" s="17" t="s">
        <v>1175</v>
      </c>
      <c r="B559" s="17" t="s">
        <v>1176</v>
      </c>
      <c r="C559" s="18" t="s">
        <v>72</v>
      </c>
    </row>
    <row r="560" spans="1:3" x14ac:dyDescent="0.3">
      <c r="A560" s="17" t="s">
        <v>1177</v>
      </c>
      <c r="B560" s="17" t="s">
        <v>1145</v>
      </c>
      <c r="C560" s="19"/>
    </row>
    <row r="561" spans="1:3" x14ac:dyDescent="0.3">
      <c r="A561" s="17" t="s">
        <v>1178</v>
      </c>
      <c r="B561" s="17" t="s">
        <v>1179</v>
      </c>
      <c r="C561" s="19"/>
    </row>
    <row r="562" spans="1:3" x14ac:dyDescent="0.3">
      <c r="A562" s="17" t="s">
        <v>1180</v>
      </c>
      <c r="B562" s="17" t="s">
        <v>1181</v>
      </c>
      <c r="C562" s="18" t="s">
        <v>101</v>
      </c>
    </row>
    <row r="563" spans="1:3" x14ac:dyDescent="0.3">
      <c r="A563" s="17" t="s">
        <v>1182</v>
      </c>
      <c r="B563" s="17" t="s">
        <v>1183</v>
      </c>
      <c r="C563" s="19"/>
    </row>
    <row r="564" spans="1:3" x14ac:dyDescent="0.3">
      <c r="A564" s="17" t="s">
        <v>1184</v>
      </c>
      <c r="B564" s="17" t="s">
        <v>1185</v>
      </c>
      <c r="C564" s="19"/>
    </row>
    <row r="565" spans="1:3" x14ac:dyDescent="0.3">
      <c r="A565" s="17" t="s">
        <v>1186</v>
      </c>
      <c r="B565" s="17" t="s">
        <v>1187</v>
      </c>
      <c r="C565" s="19"/>
    </row>
    <row r="566" spans="1:3" x14ac:dyDescent="0.3">
      <c r="A566" s="17" t="s">
        <v>1188</v>
      </c>
      <c r="B566" s="17" t="s">
        <v>1189</v>
      </c>
      <c r="C566" s="18" t="s">
        <v>72</v>
      </c>
    </row>
    <row r="567" spans="1:3" x14ac:dyDescent="0.3">
      <c r="A567" s="17" t="s">
        <v>1190</v>
      </c>
      <c r="B567" s="17" t="s">
        <v>1191</v>
      </c>
      <c r="C567" s="18" t="s">
        <v>101</v>
      </c>
    </row>
    <row r="568" spans="1:3" x14ac:dyDescent="0.3">
      <c r="A568" s="17" t="s">
        <v>1192</v>
      </c>
      <c r="B568" s="17" t="s">
        <v>1193</v>
      </c>
      <c r="C568" s="18" t="s">
        <v>72</v>
      </c>
    </row>
    <row r="569" spans="1:3" x14ac:dyDescent="0.3">
      <c r="A569" s="17" t="s">
        <v>1194</v>
      </c>
      <c r="B569" s="17" t="s">
        <v>1195</v>
      </c>
      <c r="C569" s="18" t="s">
        <v>101</v>
      </c>
    </row>
    <row r="570" spans="1:3" x14ac:dyDescent="0.3">
      <c r="A570" s="17" t="s">
        <v>1196</v>
      </c>
      <c r="B570" s="17" t="s">
        <v>1197</v>
      </c>
      <c r="C570" s="19"/>
    </row>
    <row r="571" spans="1:3" x14ac:dyDescent="0.3">
      <c r="A571" s="17" t="s">
        <v>1198</v>
      </c>
      <c r="B571" s="17" t="s">
        <v>1199</v>
      </c>
      <c r="C571" s="19"/>
    </row>
    <row r="572" spans="1:3" x14ac:dyDescent="0.3">
      <c r="A572" s="17" t="s">
        <v>1200</v>
      </c>
      <c r="B572" s="17" t="s">
        <v>1201</v>
      </c>
      <c r="C572" s="19"/>
    </row>
    <row r="573" spans="1:3" x14ac:dyDescent="0.3">
      <c r="A573" s="17" t="s">
        <v>1202</v>
      </c>
      <c r="B573" s="17" t="s">
        <v>1203</v>
      </c>
      <c r="C573" s="18" t="s">
        <v>72</v>
      </c>
    </row>
    <row r="574" spans="1:3" x14ac:dyDescent="0.3">
      <c r="A574" s="17" t="s">
        <v>1204</v>
      </c>
      <c r="B574" s="17" t="s">
        <v>1205</v>
      </c>
      <c r="C574" s="19"/>
    </row>
    <row r="575" spans="1:3" x14ac:dyDescent="0.3">
      <c r="A575" s="17" t="s">
        <v>1206</v>
      </c>
      <c r="B575" s="17" t="s">
        <v>1207</v>
      </c>
      <c r="C575" s="19"/>
    </row>
    <row r="576" spans="1:3" x14ac:dyDescent="0.3">
      <c r="A576" s="17" t="s">
        <v>1208</v>
      </c>
      <c r="B576" s="17" t="s">
        <v>1209</v>
      </c>
      <c r="C576" s="19"/>
    </row>
    <row r="577" spans="1:3" x14ac:dyDescent="0.3">
      <c r="A577" s="17" t="s">
        <v>1210</v>
      </c>
      <c r="B577" s="17" t="s">
        <v>1211</v>
      </c>
      <c r="C577" s="19"/>
    </row>
    <row r="578" spans="1:3" x14ac:dyDescent="0.3">
      <c r="A578" s="17" t="s">
        <v>1212</v>
      </c>
      <c r="B578" s="17" t="s">
        <v>1213</v>
      </c>
      <c r="C578" s="19"/>
    </row>
    <row r="579" spans="1:3" x14ac:dyDescent="0.3">
      <c r="A579" s="17" t="s">
        <v>1214</v>
      </c>
      <c r="B579" s="17" t="s">
        <v>1215</v>
      </c>
      <c r="C579" s="19"/>
    </row>
    <row r="580" spans="1:3" x14ac:dyDescent="0.3">
      <c r="A580" s="17" t="s">
        <v>1216</v>
      </c>
      <c r="B580" s="17" t="s">
        <v>1217</v>
      </c>
      <c r="C580" s="19"/>
    </row>
    <row r="581" spans="1:3" x14ac:dyDescent="0.3">
      <c r="A581" s="17" t="s">
        <v>1218</v>
      </c>
      <c r="B581" s="17" t="s">
        <v>1219</v>
      </c>
      <c r="C581" s="18" t="s">
        <v>101</v>
      </c>
    </row>
    <row r="582" spans="1:3" x14ac:dyDescent="0.3">
      <c r="A582" s="17" t="s">
        <v>1220</v>
      </c>
      <c r="B582" s="17" t="s">
        <v>1221</v>
      </c>
      <c r="C582" s="18" t="s">
        <v>72</v>
      </c>
    </row>
    <row r="583" spans="1:3" x14ac:dyDescent="0.3">
      <c r="A583" s="17" t="s">
        <v>1222</v>
      </c>
      <c r="B583" s="17" t="s">
        <v>1223</v>
      </c>
      <c r="C583" s="19"/>
    </row>
    <row r="584" spans="1:3" x14ac:dyDescent="0.3">
      <c r="A584" s="17" t="s">
        <v>1224</v>
      </c>
      <c r="B584" s="17" t="s">
        <v>1225</v>
      </c>
      <c r="C584" s="18" t="s">
        <v>72</v>
      </c>
    </row>
    <row r="585" spans="1:3" x14ac:dyDescent="0.3">
      <c r="A585" s="17" t="s">
        <v>1226</v>
      </c>
      <c r="B585" s="17" t="s">
        <v>1227</v>
      </c>
      <c r="C585" s="19"/>
    </row>
    <row r="586" spans="1:3" x14ac:dyDescent="0.3">
      <c r="A586" s="17" t="s">
        <v>1228</v>
      </c>
      <c r="B586" s="17" t="s">
        <v>1229</v>
      </c>
      <c r="C586" s="19"/>
    </row>
    <row r="587" spans="1:3" x14ac:dyDescent="0.3">
      <c r="A587" s="17" t="s">
        <v>1230</v>
      </c>
      <c r="B587" s="17" t="s">
        <v>1231</v>
      </c>
      <c r="C587" s="18" t="s">
        <v>72</v>
      </c>
    </row>
    <row r="588" spans="1:3" x14ac:dyDescent="0.3">
      <c r="A588" s="17" t="s">
        <v>1232</v>
      </c>
      <c r="B588" s="17" t="s">
        <v>1233</v>
      </c>
      <c r="C588" s="19"/>
    </row>
    <row r="589" spans="1:3" x14ac:dyDescent="0.3">
      <c r="A589" s="17" t="s">
        <v>1234</v>
      </c>
      <c r="B589" s="17" t="s">
        <v>1235</v>
      </c>
      <c r="C589" s="19"/>
    </row>
    <row r="590" spans="1:3" x14ac:dyDescent="0.3">
      <c r="A590" s="17" t="s">
        <v>1236</v>
      </c>
      <c r="B590" s="17" t="s">
        <v>1237</v>
      </c>
      <c r="C590" s="18" t="s">
        <v>72</v>
      </c>
    </row>
    <row r="591" spans="1:3" x14ac:dyDescent="0.3">
      <c r="A591" s="17" t="s">
        <v>1238</v>
      </c>
      <c r="B591" s="17" t="s">
        <v>1239</v>
      </c>
      <c r="C591" s="18" t="s">
        <v>72</v>
      </c>
    </row>
    <row r="592" spans="1:3" x14ac:dyDescent="0.3">
      <c r="A592" s="17" t="s">
        <v>1240</v>
      </c>
      <c r="B592" s="17" t="s">
        <v>1241</v>
      </c>
      <c r="C592" s="19"/>
    </row>
    <row r="593" spans="1:3" x14ac:dyDescent="0.3">
      <c r="A593" s="17" t="s">
        <v>1242</v>
      </c>
      <c r="B593" s="17" t="s">
        <v>1243</v>
      </c>
      <c r="C593" s="19"/>
    </row>
    <row r="594" spans="1:3" x14ac:dyDescent="0.3">
      <c r="A594" s="17" t="s">
        <v>1244</v>
      </c>
      <c r="B594" s="17" t="s">
        <v>1245</v>
      </c>
      <c r="C594" s="18" t="s">
        <v>72</v>
      </c>
    </row>
    <row r="595" spans="1:3" x14ac:dyDescent="0.3">
      <c r="A595" s="17" t="s">
        <v>1246</v>
      </c>
      <c r="B595" s="17" t="s">
        <v>1247</v>
      </c>
      <c r="C595" s="19"/>
    </row>
    <row r="596" spans="1:3" x14ac:dyDescent="0.3">
      <c r="A596" s="17" t="s">
        <v>1248</v>
      </c>
      <c r="B596" s="17" t="s">
        <v>1249</v>
      </c>
      <c r="C596" s="18" t="s">
        <v>72</v>
      </c>
    </row>
    <row r="597" spans="1:3" x14ac:dyDescent="0.3">
      <c r="A597" s="17" t="s">
        <v>1250</v>
      </c>
      <c r="B597" s="17" t="s">
        <v>1251</v>
      </c>
      <c r="C597" s="19"/>
    </row>
    <row r="598" spans="1:3" x14ac:dyDescent="0.3">
      <c r="A598" s="17" t="s">
        <v>1252</v>
      </c>
      <c r="B598" s="17" t="s">
        <v>1253</v>
      </c>
      <c r="C598" s="19"/>
    </row>
    <row r="599" spans="1:3" x14ac:dyDescent="0.3">
      <c r="A599" s="17" t="s">
        <v>1254</v>
      </c>
      <c r="B599" s="17" t="s">
        <v>1255</v>
      </c>
      <c r="C599" s="18" t="s">
        <v>72</v>
      </c>
    </row>
    <row r="600" spans="1:3" x14ac:dyDescent="0.3">
      <c r="A600" s="17" t="s">
        <v>1256</v>
      </c>
      <c r="B600" s="17" t="s">
        <v>1257</v>
      </c>
      <c r="C600" s="19"/>
    </row>
    <row r="601" spans="1:3" x14ac:dyDescent="0.3">
      <c r="A601" s="17" t="s">
        <v>1258</v>
      </c>
      <c r="B601" s="17" t="s">
        <v>1257</v>
      </c>
      <c r="C601" s="19"/>
    </row>
    <row r="602" spans="1:3" x14ac:dyDescent="0.3">
      <c r="A602" s="17" t="s">
        <v>1259</v>
      </c>
      <c r="B602" s="17" t="s">
        <v>1260</v>
      </c>
      <c r="C602" s="19"/>
    </row>
    <row r="603" spans="1:3" x14ac:dyDescent="0.3">
      <c r="A603" s="17" t="s">
        <v>1261</v>
      </c>
      <c r="B603" s="17" t="s">
        <v>1262</v>
      </c>
      <c r="C603" s="19"/>
    </row>
    <row r="604" spans="1:3" x14ac:dyDescent="0.3">
      <c r="A604" s="17" t="s">
        <v>1263</v>
      </c>
      <c r="B604" s="17" t="s">
        <v>1264</v>
      </c>
      <c r="C604" s="19"/>
    </row>
    <row r="605" spans="1:3" x14ac:dyDescent="0.3">
      <c r="A605" s="17" t="s">
        <v>1265</v>
      </c>
      <c r="B605" s="17" t="s">
        <v>1264</v>
      </c>
      <c r="C605" s="19"/>
    </row>
    <row r="606" spans="1:3" x14ac:dyDescent="0.3">
      <c r="A606" s="17" t="s">
        <v>1266</v>
      </c>
      <c r="B606" s="17" t="s">
        <v>1267</v>
      </c>
      <c r="C606" s="19"/>
    </row>
    <row r="607" spans="1:3" x14ac:dyDescent="0.3">
      <c r="A607" s="17" t="s">
        <v>1268</v>
      </c>
      <c r="B607" s="17" t="s">
        <v>1269</v>
      </c>
      <c r="C607" s="19"/>
    </row>
    <row r="608" spans="1:3" x14ac:dyDescent="0.3">
      <c r="A608" s="17" t="s">
        <v>1270</v>
      </c>
      <c r="B608" s="17" t="s">
        <v>1271</v>
      </c>
      <c r="C608" s="19"/>
    </row>
    <row r="609" spans="1:3" x14ac:dyDescent="0.3">
      <c r="A609" s="17" t="s">
        <v>1272</v>
      </c>
      <c r="B609" s="17" t="s">
        <v>1273</v>
      </c>
      <c r="C609" s="19"/>
    </row>
    <row r="610" spans="1:3" x14ac:dyDescent="0.3">
      <c r="A610" s="17" t="s">
        <v>1274</v>
      </c>
      <c r="B610" s="17" t="s">
        <v>1257</v>
      </c>
      <c r="C610" s="19"/>
    </row>
    <row r="611" spans="1:3" x14ac:dyDescent="0.3">
      <c r="A611" s="17" t="s">
        <v>1275</v>
      </c>
      <c r="B611" s="17" t="s">
        <v>1276</v>
      </c>
      <c r="C611" s="19"/>
    </row>
    <row r="612" spans="1:3" x14ac:dyDescent="0.3">
      <c r="A612" s="17" t="s">
        <v>1277</v>
      </c>
      <c r="B612" s="17" t="s">
        <v>1278</v>
      </c>
      <c r="C612" s="19"/>
    </row>
    <row r="613" spans="1:3" x14ac:dyDescent="0.3">
      <c r="A613" s="17" t="s">
        <v>1279</v>
      </c>
      <c r="B613" s="17" t="s">
        <v>1257</v>
      </c>
      <c r="C613" s="19"/>
    </row>
    <row r="614" spans="1:3" x14ac:dyDescent="0.3">
      <c r="A614" s="17" t="s">
        <v>1280</v>
      </c>
      <c r="B614" s="17" t="s">
        <v>1257</v>
      </c>
      <c r="C614" s="19"/>
    </row>
    <row r="615" spans="1:3" x14ac:dyDescent="0.3">
      <c r="A615" s="17" t="s">
        <v>1281</v>
      </c>
      <c r="B615" s="17" t="s">
        <v>1282</v>
      </c>
      <c r="C615" s="18" t="s">
        <v>329</v>
      </c>
    </row>
    <row r="616" spans="1:3" x14ac:dyDescent="0.3">
      <c r="A616" s="17" t="s">
        <v>1283</v>
      </c>
      <c r="B616" s="17" t="s">
        <v>1284</v>
      </c>
      <c r="C616" s="19"/>
    </row>
    <row r="617" spans="1:3" x14ac:dyDescent="0.3">
      <c r="A617" s="17" t="s">
        <v>1285</v>
      </c>
      <c r="B617" s="17" t="s">
        <v>1286</v>
      </c>
      <c r="C617" s="19"/>
    </row>
    <row r="618" spans="1:3" x14ac:dyDescent="0.3">
      <c r="A618" s="17" t="s">
        <v>1287</v>
      </c>
      <c r="B618" s="17" t="s">
        <v>1288</v>
      </c>
      <c r="C618" s="19"/>
    </row>
    <row r="619" spans="1:3" x14ac:dyDescent="0.3">
      <c r="A619" s="17" t="s">
        <v>1289</v>
      </c>
      <c r="B619" s="17" t="s">
        <v>1290</v>
      </c>
      <c r="C619" s="18" t="s">
        <v>72</v>
      </c>
    </row>
    <row r="620" spans="1:3" x14ac:dyDescent="0.3">
      <c r="A620" s="17" t="s">
        <v>1291</v>
      </c>
      <c r="B620" s="17" t="s">
        <v>1292</v>
      </c>
      <c r="C620" s="19"/>
    </row>
    <row r="621" spans="1:3" x14ac:dyDescent="0.3">
      <c r="A621" s="17" t="s">
        <v>1293</v>
      </c>
      <c r="B621" s="17" t="s">
        <v>1294</v>
      </c>
      <c r="C621" s="18" t="s">
        <v>72</v>
      </c>
    </row>
    <row r="622" spans="1:3" x14ac:dyDescent="0.3">
      <c r="A622" s="17" t="s">
        <v>1295</v>
      </c>
      <c r="B622" s="17" t="s">
        <v>1296</v>
      </c>
      <c r="C622" s="19"/>
    </row>
    <row r="623" spans="1:3" x14ac:dyDescent="0.3">
      <c r="A623" s="17" t="s">
        <v>1297</v>
      </c>
      <c r="B623" s="17" t="s">
        <v>1298</v>
      </c>
      <c r="C623" s="18" t="s">
        <v>137</v>
      </c>
    </row>
    <row r="624" spans="1:3" x14ac:dyDescent="0.3">
      <c r="A624" s="17" t="s">
        <v>1299</v>
      </c>
      <c r="B624" s="17" t="s">
        <v>1300</v>
      </c>
      <c r="C624" s="19"/>
    </row>
    <row r="625" spans="1:3" x14ac:dyDescent="0.3">
      <c r="A625" s="17" t="s">
        <v>1301</v>
      </c>
      <c r="B625" s="17" t="s">
        <v>1302</v>
      </c>
      <c r="C625" s="19"/>
    </row>
    <row r="626" spans="1:3" x14ac:dyDescent="0.3">
      <c r="A626" s="17" t="s">
        <v>1303</v>
      </c>
      <c r="B626" s="17" t="s">
        <v>1304</v>
      </c>
      <c r="C626" s="19"/>
    </row>
    <row r="627" spans="1:3" x14ac:dyDescent="0.3">
      <c r="A627" s="17" t="s">
        <v>1305</v>
      </c>
      <c r="B627" s="17" t="s">
        <v>1306</v>
      </c>
      <c r="C627" s="19"/>
    </row>
    <row r="628" spans="1:3" x14ac:dyDescent="0.3">
      <c r="A628" s="17" t="s">
        <v>1307</v>
      </c>
      <c r="B628" s="17" t="s">
        <v>1308</v>
      </c>
      <c r="C628" s="19"/>
    </row>
    <row r="629" spans="1:3" x14ac:dyDescent="0.3">
      <c r="A629" s="17" t="s">
        <v>1309</v>
      </c>
      <c r="B629" s="17" t="s">
        <v>1310</v>
      </c>
      <c r="C629" s="19"/>
    </row>
    <row r="630" spans="1:3" x14ac:dyDescent="0.3">
      <c r="A630" s="17" t="s">
        <v>1311</v>
      </c>
      <c r="B630" s="17" t="s">
        <v>1312</v>
      </c>
      <c r="C630" s="19"/>
    </row>
    <row r="631" spans="1:3" x14ac:dyDescent="0.3">
      <c r="A631" s="17" t="s">
        <v>1313</v>
      </c>
      <c r="B631" s="17" t="s">
        <v>1314</v>
      </c>
      <c r="C631" s="19"/>
    </row>
    <row r="632" spans="1:3" x14ac:dyDescent="0.3">
      <c r="A632" s="17" t="s">
        <v>1315</v>
      </c>
      <c r="B632" s="17" t="s">
        <v>1316</v>
      </c>
      <c r="C632" s="19"/>
    </row>
    <row r="633" spans="1:3" x14ac:dyDescent="0.3">
      <c r="A633" s="17" t="s">
        <v>1317</v>
      </c>
      <c r="B633" s="17" t="s">
        <v>1318</v>
      </c>
      <c r="C633" s="19"/>
    </row>
    <row r="634" spans="1:3" x14ac:dyDescent="0.3">
      <c r="A634" s="17" t="s">
        <v>1319</v>
      </c>
      <c r="B634" s="17" t="s">
        <v>1320</v>
      </c>
      <c r="C634" s="18" t="s">
        <v>101</v>
      </c>
    </row>
    <row r="635" spans="1:3" x14ac:dyDescent="0.3">
      <c r="A635" s="17" t="s">
        <v>1321</v>
      </c>
      <c r="B635" s="17" t="s">
        <v>1322</v>
      </c>
      <c r="C635" s="18" t="s">
        <v>72</v>
      </c>
    </row>
    <row r="636" spans="1:3" x14ac:dyDescent="0.3">
      <c r="A636" s="17" t="s">
        <v>1323</v>
      </c>
      <c r="B636" s="17" t="s">
        <v>1324</v>
      </c>
      <c r="C636" s="19"/>
    </row>
    <row r="637" spans="1:3" x14ac:dyDescent="0.3">
      <c r="A637" s="17" t="s">
        <v>1325</v>
      </c>
      <c r="B637" s="17" t="s">
        <v>1326</v>
      </c>
      <c r="C637" s="19"/>
    </row>
    <row r="638" spans="1:3" x14ac:dyDescent="0.3">
      <c r="A638" s="17" t="s">
        <v>1327</v>
      </c>
      <c r="B638" s="17" t="s">
        <v>1328</v>
      </c>
      <c r="C638" s="19"/>
    </row>
    <row r="639" spans="1:3" x14ac:dyDescent="0.3">
      <c r="A639" s="17" t="s">
        <v>1329</v>
      </c>
      <c r="B639" s="17" t="s">
        <v>1330</v>
      </c>
      <c r="C639" s="19"/>
    </row>
    <row r="640" spans="1:3" x14ac:dyDescent="0.3">
      <c r="A640" s="17" t="s">
        <v>1331</v>
      </c>
      <c r="B640" s="17" t="s">
        <v>1332</v>
      </c>
      <c r="C640" s="19"/>
    </row>
    <row r="641" spans="1:3" x14ac:dyDescent="0.3">
      <c r="A641" s="17" t="s">
        <v>1333</v>
      </c>
      <c r="B641" s="17" t="s">
        <v>1334</v>
      </c>
      <c r="C641" s="19"/>
    </row>
    <row r="642" spans="1:3" x14ac:dyDescent="0.3">
      <c r="A642" s="17" t="s">
        <v>1335</v>
      </c>
      <c r="B642" s="17" t="s">
        <v>1336</v>
      </c>
      <c r="C642" s="18" t="s">
        <v>137</v>
      </c>
    </row>
    <row r="643" spans="1:3" x14ac:dyDescent="0.3">
      <c r="A643" s="17" t="s">
        <v>1337</v>
      </c>
      <c r="B643" s="17" t="s">
        <v>1338</v>
      </c>
      <c r="C643" s="19"/>
    </row>
    <row r="644" spans="1:3" x14ac:dyDescent="0.3">
      <c r="A644" s="17" t="s">
        <v>1339</v>
      </c>
      <c r="B644" s="17" t="s">
        <v>1340</v>
      </c>
      <c r="C644" s="19"/>
    </row>
    <row r="645" spans="1:3" x14ac:dyDescent="0.3">
      <c r="A645" s="17" t="s">
        <v>1341</v>
      </c>
      <c r="B645" s="17" t="s">
        <v>1342</v>
      </c>
      <c r="C645" s="19"/>
    </row>
    <row r="646" spans="1:3" x14ac:dyDescent="0.3">
      <c r="A646" s="17" t="s">
        <v>1343</v>
      </c>
      <c r="B646" s="17" t="s">
        <v>1344</v>
      </c>
      <c r="C646" s="19"/>
    </row>
    <row r="647" spans="1:3" x14ac:dyDescent="0.3">
      <c r="A647" s="17" t="s">
        <v>1345</v>
      </c>
      <c r="B647" s="17" t="s">
        <v>1346</v>
      </c>
      <c r="C647" s="19"/>
    </row>
    <row r="648" spans="1:3" x14ac:dyDescent="0.3">
      <c r="A648" s="17" t="s">
        <v>1347</v>
      </c>
      <c r="B648" s="17" t="s">
        <v>1348</v>
      </c>
      <c r="C648" s="19"/>
    </row>
    <row r="649" spans="1:3" x14ac:dyDescent="0.3">
      <c r="A649" s="17" t="s">
        <v>1349</v>
      </c>
      <c r="B649" s="17" t="s">
        <v>1350</v>
      </c>
      <c r="C649" s="19"/>
    </row>
    <row r="650" spans="1:3" x14ac:dyDescent="0.3">
      <c r="A650" s="17" t="s">
        <v>1351</v>
      </c>
      <c r="B650" s="17" t="s">
        <v>1352</v>
      </c>
      <c r="C650" s="19"/>
    </row>
    <row r="651" spans="1:3" x14ac:dyDescent="0.3">
      <c r="A651" s="17" t="s">
        <v>1353</v>
      </c>
      <c r="B651" s="17" t="s">
        <v>1354</v>
      </c>
      <c r="C651" s="19"/>
    </row>
    <row r="652" spans="1:3" x14ac:dyDescent="0.3">
      <c r="A652" s="17" t="s">
        <v>1355</v>
      </c>
      <c r="B652" s="17" t="s">
        <v>1356</v>
      </c>
      <c r="C652" s="19"/>
    </row>
    <row r="653" spans="1:3" x14ac:dyDescent="0.3">
      <c r="A653" s="17" t="s">
        <v>1357</v>
      </c>
      <c r="B653" s="17" t="s">
        <v>1358</v>
      </c>
      <c r="C653" s="19"/>
    </row>
    <row r="654" spans="1:3" x14ac:dyDescent="0.3">
      <c r="A654" s="17" t="s">
        <v>1359</v>
      </c>
      <c r="B654" s="17" t="s">
        <v>1360</v>
      </c>
      <c r="C654" s="19"/>
    </row>
    <row r="655" spans="1:3" x14ac:dyDescent="0.3">
      <c r="A655" s="17" t="s">
        <v>1361</v>
      </c>
      <c r="B655" s="17" t="s">
        <v>1362</v>
      </c>
      <c r="C655" s="19"/>
    </row>
    <row r="656" spans="1:3" x14ac:dyDescent="0.3">
      <c r="A656" s="17" t="s">
        <v>1363</v>
      </c>
      <c r="B656" s="17" t="s">
        <v>1364</v>
      </c>
      <c r="C656" s="19"/>
    </row>
    <row r="657" spans="1:3" x14ac:dyDescent="0.3">
      <c r="A657" s="17" t="s">
        <v>1365</v>
      </c>
      <c r="B657" s="17" t="s">
        <v>1366</v>
      </c>
      <c r="C657" s="19"/>
    </row>
    <row r="658" spans="1:3" x14ac:dyDescent="0.3">
      <c r="A658" s="17" t="s">
        <v>1367</v>
      </c>
      <c r="B658" s="17" t="s">
        <v>1368</v>
      </c>
      <c r="C658" s="19"/>
    </row>
    <row r="659" spans="1:3" x14ac:dyDescent="0.3">
      <c r="A659" s="17" t="s">
        <v>1369</v>
      </c>
      <c r="B659" s="17" t="s">
        <v>1370</v>
      </c>
      <c r="C659" s="19"/>
    </row>
    <row r="660" spans="1:3" x14ac:dyDescent="0.3">
      <c r="A660" s="17" t="s">
        <v>1371</v>
      </c>
      <c r="B660" s="17" t="s">
        <v>1372</v>
      </c>
      <c r="C660" s="19"/>
    </row>
    <row r="661" spans="1:3" x14ac:dyDescent="0.3">
      <c r="A661" s="17" t="s">
        <v>1373</v>
      </c>
      <c r="B661" s="17" t="s">
        <v>1374</v>
      </c>
      <c r="C661" s="19"/>
    </row>
    <row r="662" spans="1:3" x14ac:dyDescent="0.3">
      <c r="A662" s="17" t="s">
        <v>1375</v>
      </c>
      <c r="B662" s="17" t="s">
        <v>1376</v>
      </c>
      <c r="C662" s="19"/>
    </row>
    <row r="663" spans="1:3" x14ac:dyDescent="0.3">
      <c r="A663" s="17" t="s">
        <v>1377</v>
      </c>
      <c r="B663" s="17" t="s">
        <v>1378</v>
      </c>
      <c r="C663" s="19"/>
    </row>
    <row r="664" spans="1:3" x14ac:dyDescent="0.3">
      <c r="A664" s="17" t="s">
        <v>1379</v>
      </c>
      <c r="B664" s="17" t="s">
        <v>1380</v>
      </c>
      <c r="C664" s="19"/>
    </row>
    <row r="665" spans="1:3" x14ac:dyDescent="0.3">
      <c r="A665" s="17" t="s">
        <v>1381</v>
      </c>
      <c r="B665" s="17" t="s">
        <v>1382</v>
      </c>
      <c r="C665" s="19"/>
    </row>
    <row r="666" spans="1:3" x14ac:dyDescent="0.3">
      <c r="A666" s="17" t="s">
        <v>1383</v>
      </c>
      <c r="B666" s="17" t="s">
        <v>1384</v>
      </c>
      <c r="C666" s="19"/>
    </row>
    <row r="667" spans="1:3" x14ac:dyDescent="0.3">
      <c r="A667" s="17" t="s">
        <v>1385</v>
      </c>
      <c r="B667" s="17" t="s">
        <v>1386</v>
      </c>
      <c r="C667" s="19"/>
    </row>
    <row r="668" spans="1:3" x14ac:dyDescent="0.3">
      <c r="A668" s="17" t="s">
        <v>1387</v>
      </c>
      <c r="B668" s="17" t="s">
        <v>1388</v>
      </c>
      <c r="C668" s="19"/>
    </row>
    <row r="669" spans="1:3" x14ac:dyDescent="0.3">
      <c r="A669" s="17" t="s">
        <v>1389</v>
      </c>
      <c r="B669" s="17" t="s">
        <v>1390</v>
      </c>
      <c r="C669" s="19"/>
    </row>
    <row r="670" spans="1:3" x14ac:dyDescent="0.3">
      <c r="A670" s="17" t="s">
        <v>1391</v>
      </c>
      <c r="B670" s="17" t="s">
        <v>1392</v>
      </c>
      <c r="C670" s="19"/>
    </row>
    <row r="671" spans="1:3" x14ac:dyDescent="0.3">
      <c r="A671" s="17" t="s">
        <v>1393</v>
      </c>
      <c r="B671" s="17" t="s">
        <v>1394</v>
      </c>
      <c r="C671" s="19"/>
    </row>
    <row r="672" spans="1:3" x14ac:dyDescent="0.3">
      <c r="A672" s="17" t="s">
        <v>1395</v>
      </c>
      <c r="B672" s="17" t="s">
        <v>1396</v>
      </c>
      <c r="C672" s="19"/>
    </row>
    <row r="673" spans="1:3" x14ac:dyDescent="0.3">
      <c r="A673" s="17" t="s">
        <v>1397</v>
      </c>
      <c r="B673" s="17" t="s">
        <v>1398</v>
      </c>
      <c r="C673" s="19"/>
    </row>
    <row r="674" spans="1:3" x14ac:dyDescent="0.3">
      <c r="A674" s="17" t="s">
        <v>1399</v>
      </c>
      <c r="B674" s="17" t="s">
        <v>1400</v>
      </c>
      <c r="C674" s="19"/>
    </row>
    <row r="675" spans="1:3" x14ac:dyDescent="0.3">
      <c r="A675" s="17" t="s">
        <v>1401</v>
      </c>
      <c r="B675" s="17" t="s">
        <v>1402</v>
      </c>
      <c r="C675" s="19"/>
    </row>
    <row r="676" spans="1:3" x14ac:dyDescent="0.3">
      <c r="A676" s="17" t="s">
        <v>1403</v>
      </c>
      <c r="B676" s="17" t="s">
        <v>1404</v>
      </c>
      <c r="C676" s="19"/>
    </row>
    <row r="677" spans="1:3" x14ac:dyDescent="0.3">
      <c r="A677" s="17" t="s">
        <v>1405</v>
      </c>
      <c r="B677" s="17" t="s">
        <v>1406</v>
      </c>
      <c r="C677" s="19"/>
    </row>
    <row r="678" spans="1:3" x14ac:dyDescent="0.3">
      <c r="A678" s="17" t="s">
        <v>1407</v>
      </c>
      <c r="B678" s="17" t="s">
        <v>1408</v>
      </c>
      <c r="C678" s="19"/>
    </row>
    <row r="679" spans="1:3" x14ac:dyDescent="0.3">
      <c r="A679" s="17" t="s">
        <v>1409</v>
      </c>
      <c r="B679" s="17" t="s">
        <v>1410</v>
      </c>
      <c r="C679" s="19"/>
    </row>
    <row r="680" spans="1:3" x14ac:dyDescent="0.3">
      <c r="A680" s="17" t="s">
        <v>1411</v>
      </c>
      <c r="B680" s="17" t="s">
        <v>1412</v>
      </c>
      <c r="C680" s="19"/>
    </row>
    <row r="681" spans="1:3" x14ac:dyDescent="0.3">
      <c r="A681" s="17" t="s">
        <v>1413</v>
      </c>
      <c r="B681" s="17" t="s">
        <v>1414</v>
      </c>
      <c r="C681" s="19"/>
    </row>
    <row r="682" spans="1:3" x14ac:dyDescent="0.3">
      <c r="A682" s="17" t="s">
        <v>1415</v>
      </c>
      <c r="B682" s="17" t="s">
        <v>1416</v>
      </c>
      <c r="C682" s="19"/>
    </row>
    <row r="683" spans="1:3" x14ac:dyDescent="0.3">
      <c r="A683" s="17" t="s">
        <v>1417</v>
      </c>
      <c r="B683" s="17" t="s">
        <v>1418</v>
      </c>
      <c r="C683" s="19"/>
    </row>
    <row r="684" spans="1:3" x14ac:dyDescent="0.3">
      <c r="A684" s="17" t="s">
        <v>1419</v>
      </c>
      <c r="B684" s="17" t="s">
        <v>1420</v>
      </c>
      <c r="C684" s="19"/>
    </row>
    <row r="685" spans="1:3" x14ac:dyDescent="0.3">
      <c r="A685" s="17" t="s">
        <v>1421</v>
      </c>
      <c r="B685" s="17" t="s">
        <v>1422</v>
      </c>
      <c r="C685" s="19"/>
    </row>
    <row r="686" spans="1:3" x14ac:dyDescent="0.3">
      <c r="A686" s="17" t="s">
        <v>1423</v>
      </c>
      <c r="B686" s="17" t="s">
        <v>1418</v>
      </c>
      <c r="C686" s="19"/>
    </row>
    <row r="687" spans="1:3" x14ac:dyDescent="0.3">
      <c r="A687" s="17" t="s">
        <v>1424</v>
      </c>
      <c r="B687" s="17" t="s">
        <v>1425</v>
      </c>
      <c r="C687" s="18" t="s">
        <v>72</v>
      </c>
    </row>
    <row r="688" spans="1:3" x14ac:dyDescent="0.3">
      <c r="A688" s="17" t="s">
        <v>1426</v>
      </c>
      <c r="B688" s="17" t="s">
        <v>1418</v>
      </c>
      <c r="C688" s="19"/>
    </row>
    <row r="689" spans="1:3" x14ac:dyDescent="0.3">
      <c r="A689" s="17" t="s">
        <v>1427</v>
      </c>
      <c r="B689" s="17" t="s">
        <v>1428</v>
      </c>
      <c r="C689" s="19"/>
    </row>
    <row r="690" spans="1:3" x14ac:dyDescent="0.3">
      <c r="A690" s="17" t="s">
        <v>1429</v>
      </c>
      <c r="B690" s="17" t="s">
        <v>1430</v>
      </c>
      <c r="C690" s="18" t="s">
        <v>72</v>
      </c>
    </row>
    <row r="691" spans="1:3" x14ac:dyDescent="0.3">
      <c r="A691" s="17" t="s">
        <v>1431</v>
      </c>
      <c r="B691" s="17" t="s">
        <v>1432</v>
      </c>
      <c r="C691" s="18" t="s">
        <v>72</v>
      </c>
    </row>
    <row r="692" spans="1:3" x14ac:dyDescent="0.3">
      <c r="A692" s="17" t="s">
        <v>1433</v>
      </c>
      <c r="B692" s="17" t="s">
        <v>1434</v>
      </c>
      <c r="C692" s="18" t="s">
        <v>72</v>
      </c>
    </row>
    <row r="693" spans="1:3" x14ac:dyDescent="0.3">
      <c r="A693" s="17" t="s">
        <v>1435</v>
      </c>
      <c r="B693" s="17" t="s">
        <v>1436</v>
      </c>
      <c r="C693" s="19"/>
    </row>
    <row r="694" spans="1:3" x14ac:dyDescent="0.3">
      <c r="A694" s="17" t="s">
        <v>1437</v>
      </c>
      <c r="B694" s="17" t="s">
        <v>1438</v>
      </c>
      <c r="C694" s="18" t="s">
        <v>72</v>
      </c>
    </row>
    <row r="695" spans="1:3" x14ac:dyDescent="0.3">
      <c r="A695" s="17" t="s">
        <v>1439</v>
      </c>
      <c r="B695" s="17" t="s">
        <v>1440</v>
      </c>
      <c r="C695" s="19"/>
    </row>
    <row r="696" spans="1:3" x14ac:dyDescent="0.3">
      <c r="A696" s="17" t="s">
        <v>1441</v>
      </c>
      <c r="B696" s="17" t="s">
        <v>1442</v>
      </c>
      <c r="C696" s="19"/>
    </row>
    <row r="697" spans="1:3" x14ac:dyDescent="0.3">
      <c r="A697" s="17" t="s">
        <v>1443</v>
      </c>
      <c r="B697" s="17" t="s">
        <v>1444</v>
      </c>
      <c r="C697" s="18" t="s">
        <v>72</v>
      </c>
    </row>
    <row r="698" spans="1:3" x14ac:dyDescent="0.3">
      <c r="A698" s="17" t="s">
        <v>1445</v>
      </c>
      <c r="B698" s="17" t="s">
        <v>1446</v>
      </c>
      <c r="C698" s="18" t="s">
        <v>72</v>
      </c>
    </row>
    <row r="699" spans="1:3" x14ac:dyDescent="0.3">
      <c r="A699" s="17" t="s">
        <v>1447</v>
      </c>
      <c r="B699" s="17" t="s">
        <v>1448</v>
      </c>
      <c r="C699" s="18" t="s">
        <v>101</v>
      </c>
    </row>
    <row r="700" spans="1:3" x14ac:dyDescent="0.3">
      <c r="A700" s="17" t="s">
        <v>1449</v>
      </c>
      <c r="B700" s="17" t="s">
        <v>1450</v>
      </c>
      <c r="C700" s="18" t="s">
        <v>72</v>
      </c>
    </row>
    <row r="701" spans="1:3" x14ac:dyDescent="0.3">
      <c r="A701" s="17" t="s">
        <v>1451</v>
      </c>
      <c r="B701" s="17" t="s">
        <v>1452</v>
      </c>
      <c r="C701" s="19"/>
    </row>
    <row r="702" spans="1:3" x14ac:dyDescent="0.3">
      <c r="A702" s="17" t="s">
        <v>1453</v>
      </c>
      <c r="B702" s="17" t="s">
        <v>1454</v>
      </c>
      <c r="C702" s="18" t="s">
        <v>72</v>
      </c>
    </row>
    <row r="703" spans="1:3" x14ac:dyDescent="0.3">
      <c r="A703" s="17" t="s">
        <v>1455</v>
      </c>
      <c r="B703" s="17" t="s">
        <v>1456</v>
      </c>
      <c r="C703" s="19"/>
    </row>
    <row r="704" spans="1:3" x14ac:dyDescent="0.3">
      <c r="A704" s="17" t="s">
        <v>1457</v>
      </c>
      <c r="B704" s="17" t="s">
        <v>1458</v>
      </c>
      <c r="C704" s="19"/>
    </row>
    <row r="705" spans="1:3" x14ac:dyDescent="0.3">
      <c r="A705" s="17" t="s">
        <v>1459</v>
      </c>
      <c r="B705" s="17" t="s">
        <v>1460</v>
      </c>
      <c r="C705" s="19"/>
    </row>
    <row r="706" spans="1:3" x14ac:dyDescent="0.3">
      <c r="A706" s="17" t="s">
        <v>1461</v>
      </c>
      <c r="B706" s="17" t="s">
        <v>1462</v>
      </c>
      <c r="C706" s="19"/>
    </row>
    <row r="707" spans="1:3" x14ac:dyDescent="0.3">
      <c r="A707" s="17" t="s">
        <v>1463</v>
      </c>
      <c r="B707" s="17" t="s">
        <v>1464</v>
      </c>
      <c r="C707" s="19"/>
    </row>
    <row r="708" spans="1:3" x14ac:dyDescent="0.3">
      <c r="A708" s="17" t="s">
        <v>1465</v>
      </c>
      <c r="B708" s="17" t="s">
        <v>1466</v>
      </c>
      <c r="C708" s="19"/>
    </row>
    <row r="709" spans="1:3" x14ac:dyDescent="0.3">
      <c r="A709" s="17" t="s">
        <v>1467</v>
      </c>
      <c r="B709" s="17" t="s">
        <v>1468</v>
      </c>
      <c r="C709" s="18" t="s">
        <v>72</v>
      </c>
    </row>
    <row r="710" spans="1:3" x14ac:dyDescent="0.3">
      <c r="A710" s="17" t="s">
        <v>1469</v>
      </c>
      <c r="B710" s="17" t="s">
        <v>1470</v>
      </c>
      <c r="C710" s="18" t="s">
        <v>72</v>
      </c>
    </row>
    <row r="711" spans="1:3" x14ac:dyDescent="0.3">
      <c r="A711" s="17" t="s">
        <v>1471</v>
      </c>
      <c r="B711" s="17" t="s">
        <v>1472</v>
      </c>
      <c r="C711" s="18" t="s">
        <v>72</v>
      </c>
    </row>
    <row r="712" spans="1:3" x14ac:dyDescent="0.3">
      <c r="A712" s="17" t="s">
        <v>1473</v>
      </c>
      <c r="B712" s="17" t="s">
        <v>1474</v>
      </c>
      <c r="C712" s="19"/>
    </row>
    <row r="713" spans="1:3" x14ac:dyDescent="0.3">
      <c r="A713" s="17" t="s">
        <v>1475</v>
      </c>
      <c r="B713" s="17" t="s">
        <v>1476</v>
      </c>
      <c r="C713" s="18" t="s">
        <v>72</v>
      </c>
    </row>
    <row r="714" spans="1:3" x14ac:dyDescent="0.3">
      <c r="A714" s="17" t="s">
        <v>1477</v>
      </c>
      <c r="B714" s="17" t="s">
        <v>1478</v>
      </c>
      <c r="C714" s="18" t="s">
        <v>72</v>
      </c>
    </row>
    <row r="715" spans="1:3" x14ac:dyDescent="0.3">
      <c r="A715" s="17" t="s">
        <v>1479</v>
      </c>
      <c r="B715" s="17" t="s">
        <v>1480</v>
      </c>
      <c r="C715" s="18" t="s">
        <v>101</v>
      </c>
    </row>
    <row r="716" spans="1:3" x14ac:dyDescent="0.3">
      <c r="A716" s="17" t="s">
        <v>1481</v>
      </c>
      <c r="B716" s="17" t="s">
        <v>1482</v>
      </c>
      <c r="C716" s="19"/>
    </row>
    <row r="717" spans="1:3" x14ac:dyDescent="0.3">
      <c r="A717" s="17" t="s">
        <v>1483</v>
      </c>
      <c r="B717" s="17" t="s">
        <v>1484</v>
      </c>
      <c r="C717" s="19"/>
    </row>
    <row r="718" spans="1:3" x14ac:dyDescent="0.3">
      <c r="A718" s="17" t="s">
        <v>1485</v>
      </c>
      <c r="B718" s="17" t="s">
        <v>1486</v>
      </c>
      <c r="C718" s="18" t="s">
        <v>72</v>
      </c>
    </row>
    <row r="719" spans="1:3" x14ac:dyDescent="0.3">
      <c r="A719" s="17" t="s">
        <v>1487</v>
      </c>
      <c r="B719" s="17" t="s">
        <v>1488</v>
      </c>
      <c r="C719" s="19"/>
    </row>
    <row r="720" spans="1:3" x14ac:dyDescent="0.3">
      <c r="A720" s="17" t="s">
        <v>1489</v>
      </c>
      <c r="B720" s="17" t="s">
        <v>1490</v>
      </c>
      <c r="C720" s="18" t="s">
        <v>72</v>
      </c>
    </row>
    <row r="721" spans="1:3" x14ac:dyDescent="0.3">
      <c r="A721" s="17" t="s">
        <v>1491</v>
      </c>
      <c r="B721" s="17" t="s">
        <v>1492</v>
      </c>
      <c r="C721" s="19"/>
    </row>
    <row r="722" spans="1:3" x14ac:dyDescent="0.3">
      <c r="A722" s="17" t="s">
        <v>1493</v>
      </c>
      <c r="B722" s="17" t="s">
        <v>1494</v>
      </c>
      <c r="C722" s="19"/>
    </row>
    <row r="723" spans="1:3" x14ac:dyDescent="0.3">
      <c r="A723" s="17" t="s">
        <v>1495</v>
      </c>
      <c r="B723" s="17" t="s">
        <v>1496</v>
      </c>
      <c r="C723" s="18" t="s">
        <v>72</v>
      </c>
    </row>
    <row r="724" spans="1:3" x14ac:dyDescent="0.3">
      <c r="A724" s="17" t="s">
        <v>1497</v>
      </c>
      <c r="B724" s="17" t="s">
        <v>1498</v>
      </c>
      <c r="C724" s="18" t="s">
        <v>72</v>
      </c>
    </row>
    <row r="725" spans="1:3" x14ac:dyDescent="0.3">
      <c r="A725" s="17" t="s">
        <v>1499</v>
      </c>
      <c r="B725" s="17" t="s">
        <v>1500</v>
      </c>
      <c r="C725" s="19"/>
    </row>
    <row r="726" spans="1:3" x14ac:dyDescent="0.3">
      <c r="A726" s="17" t="s">
        <v>1501</v>
      </c>
      <c r="B726" s="17" t="s">
        <v>1502</v>
      </c>
      <c r="C726" s="19"/>
    </row>
    <row r="727" spans="1:3" x14ac:dyDescent="0.3">
      <c r="A727" s="17" t="s">
        <v>1503</v>
      </c>
      <c r="B727" s="17" t="s">
        <v>1504</v>
      </c>
      <c r="C727" s="19"/>
    </row>
    <row r="728" spans="1:3" x14ac:dyDescent="0.3">
      <c r="A728" s="17" t="s">
        <v>1505</v>
      </c>
      <c r="B728" s="17" t="s">
        <v>1506</v>
      </c>
      <c r="C728" s="18" t="s">
        <v>72</v>
      </c>
    </row>
    <row r="729" spans="1:3" x14ac:dyDescent="0.3">
      <c r="A729" s="17" t="s">
        <v>1507</v>
      </c>
      <c r="B729" s="17" t="s">
        <v>1508</v>
      </c>
      <c r="C729" s="19"/>
    </row>
    <row r="730" spans="1:3" x14ac:dyDescent="0.3">
      <c r="A730" s="17" t="s">
        <v>1509</v>
      </c>
      <c r="B730" s="17" t="s">
        <v>1510</v>
      </c>
      <c r="C730" s="18" t="s">
        <v>72</v>
      </c>
    </row>
    <row r="731" spans="1:3" x14ac:dyDescent="0.3">
      <c r="A731" s="17" t="s">
        <v>1511</v>
      </c>
      <c r="B731" s="17" t="s">
        <v>1512</v>
      </c>
      <c r="C731" s="19"/>
    </row>
    <row r="732" spans="1:3" x14ac:dyDescent="0.3">
      <c r="A732" s="17" t="s">
        <v>1513</v>
      </c>
      <c r="B732" s="17" t="s">
        <v>1514</v>
      </c>
      <c r="C732" s="19"/>
    </row>
    <row r="733" spans="1:3" x14ac:dyDescent="0.3">
      <c r="A733" s="17" t="s">
        <v>1515</v>
      </c>
      <c r="B733" s="17" t="s">
        <v>1516</v>
      </c>
      <c r="C733" s="19"/>
    </row>
    <row r="734" spans="1:3" x14ac:dyDescent="0.3">
      <c r="A734" s="17" t="s">
        <v>1517</v>
      </c>
      <c r="B734" s="17" t="s">
        <v>1518</v>
      </c>
      <c r="C734" s="19"/>
    </row>
    <row r="735" spans="1:3" x14ac:dyDescent="0.3">
      <c r="A735" s="17" t="s">
        <v>1519</v>
      </c>
      <c r="B735" s="17" t="s">
        <v>1520</v>
      </c>
      <c r="C735" s="19"/>
    </row>
    <row r="736" spans="1:3" x14ac:dyDescent="0.3">
      <c r="A736" s="17" t="s">
        <v>1521</v>
      </c>
      <c r="B736" s="17" t="s">
        <v>1522</v>
      </c>
      <c r="C736" s="18" t="s">
        <v>72</v>
      </c>
    </row>
    <row r="737" spans="1:3" x14ac:dyDescent="0.3">
      <c r="A737" s="17" t="s">
        <v>1523</v>
      </c>
      <c r="B737" s="17" t="s">
        <v>1524</v>
      </c>
      <c r="C737" s="18" t="s">
        <v>72</v>
      </c>
    </row>
    <row r="738" spans="1:3" x14ac:dyDescent="0.3">
      <c r="A738" s="17" t="s">
        <v>1525</v>
      </c>
      <c r="B738" s="17" t="s">
        <v>1526</v>
      </c>
      <c r="C738" s="19"/>
    </row>
    <row r="739" spans="1:3" x14ac:dyDescent="0.3">
      <c r="A739" s="17" t="s">
        <v>1527</v>
      </c>
      <c r="B739" s="17" t="s">
        <v>1528</v>
      </c>
      <c r="C739" s="19"/>
    </row>
    <row r="740" spans="1:3" x14ac:dyDescent="0.3">
      <c r="A740" s="17" t="s">
        <v>1529</v>
      </c>
      <c r="B740" s="17" t="s">
        <v>1530</v>
      </c>
      <c r="C740" s="19"/>
    </row>
    <row r="741" spans="1:3" x14ac:dyDescent="0.3">
      <c r="A741" s="17" t="s">
        <v>1531</v>
      </c>
      <c r="B741" s="17" t="s">
        <v>1532</v>
      </c>
      <c r="C741" s="19"/>
    </row>
    <row r="742" spans="1:3" x14ac:dyDescent="0.3">
      <c r="A742" s="17" t="s">
        <v>1533</v>
      </c>
      <c r="B742" s="17" t="s">
        <v>1534</v>
      </c>
      <c r="C742" s="19"/>
    </row>
    <row r="743" spans="1:3" x14ac:dyDescent="0.3">
      <c r="A743" s="17" t="s">
        <v>1535</v>
      </c>
      <c r="B743" s="17" t="s">
        <v>1536</v>
      </c>
      <c r="C743" s="18" t="s">
        <v>72</v>
      </c>
    </row>
    <row r="744" spans="1:3" x14ac:dyDescent="0.3">
      <c r="A744" s="17" t="s">
        <v>1537</v>
      </c>
      <c r="B744" s="17" t="s">
        <v>1538</v>
      </c>
      <c r="C744" s="18" t="s">
        <v>72</v>
      </c>
    </row>
    <row r="745" spans="1:3" x14ac:dyDescent="0.3">
      <c r="A745" s="17" t="s">
        <v>1539</v>
      </c>
      <c r="B745" s="17" t="s">
        <v>1540</v>
      </c>
      <c r="C745" s="18" t="s">
        <v>101</v>
      </c>
    </row>
    <row r="746" spans="1:3" x14ac:dyDescent="0.3">
      <c r="A746" s="17" t="s">
        <v>1541</v>
      </c>
      <c r="B746" s="17" t="s">
        <v>1542</v>
      </c>
      <c r="C746" s="19"/>
    </row>
    <row r="747" spans="1:3" x14ac:dyDescent="0.3">
      <c r="A747" s="17" t="s">
        <v>1543</v>
      </c>
      <c r="B747" s="17" t="s">
        <v>1540</v>
      </c>
      <c r="C747" s="18" t="s">
        <v>101</v>
      </c>
    </row>
    <row r="748" spans="1:3" x14ac:dyDescent="0.3">
      <c r="A748" s="17" t="s">
        <v>1544</v>
      </c>
      <c r="B748" s="17" t="s">
        <v>1545</v>
      </c>
      <c r="C748" s="18" t="s">
        <v>101</v>
      </c>
    </row>
    <row r="749" spans="1:3" x14ac:dyDescent="0.3">
      <c r="A749" s="17" t="s">
        <v>1546</v>
      </c>
      <c r="B749" s="17" t="s">
        <v>1545</v>
      </c>
      <c r="C749" s="18" t="s">
        <v>101</v>
      </c>
    </row>
    <row r="750" spans="1:3" x14ac:dyDescent="0.3">
      <c r="A750" s="17" t="s">
        <v>1547</v>
      </c>
      <c r="B750" s="17" t="s">
        <v>1548</v>
      </c>
      <c r="C750" s="18" t="s">
        <v>72</v>
      </c>
    </row>
    <row r="751" spans="1:3" x14ac:dyDescent="0.3">
      <c r="A751" s="17" t="s">
        <v>1549</v>
      </c>
      <c r="B751" s="17" t="s">
        <v>1550</v>
      </c>
      <c r="C751" s="19"/>
    </row>
    <row r="752" spans="1:3" x14ac:dyDescent="0.3">
      <c r="A752" s="17" t="s">
        <v>1551</v>
      </c>
      <c r="B752" s="17" t="s">
        <v>1552</v>
      </c>
      <c r="C752" s="19"/>
    </row>
    <row r="753" spans="1:3" x14ac:dyDescent="0.3">
      <c r="A753" s="17" t="s">
        <v>1553</v>
      </c>
      <c r="B753" s="17" t="s">
        <v>1554</v>
      </c>
      <c r="C753" s="19"/>
    </row>
    <row r="754" spans="1:3" x14ac:dyDescent="0.3">
      <c r="A754" s="17" t="s">
        <v>1555</v>
      </c>
      <c r="B754" s="17" t="s">
        <v>1556</v>
      </c>
      <c r="C754" s="18" t="s">
        <v>72</v>
      </c>
    </row>
    <row r="755" spans="1:3" x14ac:dyDescent="0.3">
      <c r="A755" s="17" t="s">
        <v>1557</v>
      </c>
      <c r="B755" s="17" t="s">
        <v>1540</v>
      </c>
      <c r="C755" s="18" t="s">
        <v>101</v>
      </c>
    </row>
    <row r="756" spans="1:3" x14ac:dyDescent="0.3">
      <c r="A756" s="17" t="s">
        <v>1558</v>
      </c>
      <c r="B756" s="17" t="s">
        <v>1559</v>
      </c>
      <c r="C756" s="18" t="s">
        <v>72</v>
      </c>
    </row>
    <row r="757" spans="1:3" x14ac:dyDescent="0.3">
      <c r="A757" s="17" t="s">
        <v>1560</v>
      </c>
      <c r="B757" s="17" t="s">
        <v>1550</v>
      </c>
      <c r="C757" s="19"/>
    </row>
    <row r="758" spans="1:3" x14ac:dyDescent="0.3">
      <c r="A758" s="17" t="s">
        <v>1561</v>
      </c>
      <c r="B758" s="17" t="s">
        <v>1562</v>
      </c>
      <c r="C758" s="19"/>
    </row>
    <row r="759" spans="1:3" x14ac:dyDescent="0.3">
      <c r="A759" s="17" t="s">
        <v>1563</v>
      </c>
      <c r="B759" s="17" t="s">
        <v>1540</v>
      </c>
      <c r="C759" s="18" t="s">
        <v>101</v>
      </c>
    </row>
    <row r="760" spans="1:3" x14ac:dyDescent="0.3">
      <c r="A760" s="17" t="s">
        <v>1564</v>
      </c>
      <c r="B760" s="17" t="s">
        <v>1540</v>
      </c>
      <c r="C760" s="18" t="s">
        <v>101</v>
      </c>
    </row>
    <row r="761" spans="1:3" x14ac:dyDescent="0.3">
      <c r="A761" s="17" t="s">
        <v>1565</v>
      </c>
      <c r="B761" s="17" t="s">
        <v>1566</v>
      </c>
      <c r="C761" s="19"/>
    </row>
    <row r="762" spans="1:3" x14ac:dyDescent="0.3">
      <c r="A762" s="17" t="s">
        <v>1567</v>
      </c>
      <c r="B762" s="17" t="s">
        <v>1568</v>
      </c>
      <c r="C762" s="18" t="s">
        <v>101</v>
      </c>
    </row>
    <row r="763" spans="1:3" x14ac:dyDescent="0.3">
      <c r="A763" s="17" t="s">
        <v>1569</v>
      </c>
      <c r="B763" s="17" t="s">
        <v>1570</v>
      </c>
      <c r="C763" s="19"/>
    </row>
    <row r="764" spans="1:3" x14ac:dyDescent="0.3">
      <c r="A764" s="17" t="s">
        <v>1571</v>
      </c>
      <c r="B764" s="17" t="s">
        <v>1572</v>
      </c>
      <c r="C764" s="19"/>
    </row>
    <row r="765" spans="1:3" x14ac:dyDescent="0.3">
      <c r="A765" s="17" t="s">
        <v>1573</v>
      </c>
      <c r="B765" s="17" t="s">
        <v>1574</v>
      </c>
      <c r="C765" s="19"/>
    </row>
    <row r="766" spans="1:3" x14ac:dyDescent="0.3">
      <c r="A766" s="17" t="s">
        <v>1575</v>
      </c>
      <c r="B766" s="17" t="s">
        <v>1576</v>
      </c>
      <c r="C766" s="18" t="s">
        <v>72</v>
      </c>
    </row>
    <row r="767" spans="1:3" x14ac:dyDescent="0.3">
      <c r="A767" s="17" t="s">
        <v>1577</v>
      </c>
      <c r="B767" s="17" t="s">
        <v>1578</v>
      </c>
      <c r="C767" s="18" t="s">
        <v>72</v>
      </c>
    </row>
    <row r="768" spans="1:3" x14ac:dyDescent="0.3">
      <c r="A768" s="17" t="s">
        <v>1579</v>
      </c>
      <c r="B768" s="17" t="s">
        <v>1580</v>
      </c>
      <c r="C768" s="18" t="s">
        <v>72</v>
      </c>
    </row>
    <row r="769" spans="1:3" x14ac:dyDescent="0.3">
      <c r="A769" s="17" t="s">
        <v>1581</v>
      </c>
      <c r="B769" s="17" t="s">
        <v>1582</v>
      </c>
      <c r="C769" s="18" t="s">
        <v>72</v>
      </c>
    </row>
    <row r="770" spans="1:3" x14ac:dyDescent="0.3">
      <c r="A770" s="17" t="s">
        <v>1583</v>
      </c>
      <c r="B770" s="17" t="s">
        <v>1584</v>
      </c>
      <c r="C770" s="18" t="s">
        <v>72</v>
      </c>
    </row>
    <row r="771" spans="1:3" x14ac:dyDescent="0.3">
      <c r="A771" s="17" t="s">
        <v>1585</v>
      </c>
      <c r="B771" s="17" t="s">
        <v>1586</v>
      </c>
      <c r="C771" s="18" t="s">
        <v>72</v>
      </c>
    </row>
    <row r="772" spans="1:3" x14ac:dyDescent="0.3">
      <c r="A772" s="17" t="s">
        <v>1587</v>
      </c>
      <c r="B772" s="17" t="s">
        <v>1588</v>
      </c>
      <c r="C772" s="19"/>
    </row>
    <row r="773" spans="1:3" x14ac:dyDescent="0.3">
      <c r="A773" s="17" t="s">
        <v>1589</v>
      </c>
      <c r="B773" s="17" t="s">
        <v>1590</v>
      </c>
      <c r="C773" s="18" t="s">
        <v>1079</v>
      </c>
    </row>
    <row r="774" spans="1:3" x14ac:dyDescent="0.3">
      <c r="A774" s="17" t="s">
        <v>1591</v>
      </c>
      <c r="B774" s="17" t="s">
        <v>1592</v>
      </c>
      <c r="C774" s="18" t="s">
        <v>1079</v>
      </c>
    </row>
    <row r="775" spans="1:3" x14ac:dyDescent="0.3">
      <c r="A775" s="17" t="s">
        <v>1593</v>
      </c>
      <c r="B775" s="17" t="s">
        <v>1594</v>
      </c>
      <c r="C775" s="18" t="s">
        <v>1079</v>
      </c>
    </row>
    <row r="776" spans="1:3" x14ac:dyDescent="0.3">
      <c r="A776" s="17" t="s">
        <v>1595</v>
      </c>
      <c r="B776" s="17" t="s">
        <v>1596</v>
      </c>
      <c r="C776" s="18" t="s">
        <v>1079</v>
      </c>
    </row>
    <row r="777" spans="1:3" x14ac:dyDescent="0.3">
      <c r="A777" s="17" t="s">
        <v>1597</v>
      </c>
      <c r="B777" s="17" t="s">
        <v>1598</v>
      </c>
      <c r="C777" s="18" t="s">
        <v>1079</v>
      </c>
    </row>
    <row r="778" spans="1:3" x14ac:dyDescent="0.3">
      <c r="A778" s="17" t="s">
        <v>1599</v>
      </c>
      <c r="B778" s="17" t="s">
        <v>1600</v>
      </c>
      <c r="C778" s="18" t="s">
        <v>72</v>
      </c>
    </row>
    <row r="779" spans="1:3" x14ac:dyDescent="0.3">
      <c r="A779" s="17" t="s">
        <v>1601</v>
      </c>
      <c r="B779" s="17" t="s">
        <v>1602</v>
      </c>
      <c r="C779" s="18" t="s">
        <v>72</v>
      </c>
    </row>
    <row r="780" spans="1:3" x14ac:dyDescent="0.3">
      <c r="A780" s="17" t="s">
        <v>1603</v>
      </c>
      <c r="B780" s="17" t="s">
        <v>1604</v>
      </c>
      <c r="C780" s="18" t="s">
        <v>72</v>
      </c>
    </row>
    <row r="781" spans="1:3" x14ac:dyDescent="0.3">
      <c r="A781" s="17" t="s">
        <v>1605</v>
      </c>
      <c r="B781" s="17" t="s">
        <v>1606</v>
      </c>
      <c r="C781" s="18" t="s">
        <v>1079</v>
      </c>
    </row>
    <row r="782" spans="1:3" x14ac:dyDescent="0.3">
      <c r="A782" s="17" t="s">
        <v>1607</v>
      </c>
      <c r="B782" s="17" t="s">
        <v>1608</v>
      </c>
      <c r="C782" s="19"/>
    </row>
    <row r="783" spans="1:3" x14ac:dyDescent="0.3">
      <c r="A783" s="17" t="s">
        <v>1609</v>
      </c>
      <c r="B783" s="17" t="s">
        <v>1610</v>
      </c>
      <c r="C783" s="19"/>
    </row>
    <row r="784" spans="1:3" x14ac:dyDescent="0.3">
      <c r="A784" s="17" t="s">
        <v>1611</v>
      </c>
      <c r="B784" s="17" t="s">
        <v>1612</v>
      </c>
      <c r="C784" s="19"/>
    </row>
    <row r="785" spans="1:3" x14ac:dyDescent="0.3">
      <c r="A785" s="17" t="s">
        <v>1613</v>
      </c>
      <c r="B785" s="17" t="s">
        <v>1614</v>
      </c>
      <c r="C785" s="19"/>
    </row>
    <row r="786" spans="1:3" x14ac:dyDescent="0.3">
      <c r="A786" s="17" t="s">
        <v>1615</v>
      </c>
      <c r="B786" s="17" t="s">
        <v>1616</v>
      </c>
      <c r="C786" s="19"/>
    </row>
    <row r="787" spans="1:3" x14ac:dyDescent="0.3">
      <c r="A787" s="17" t="s">
        <v>1617</v>
      </c>
      <c r="B787" s="17" t="s">
        <v>1618</v>
      </c>
      <c r="C787" s="19"/>
    </row>
    <row r="788" spans="1:3" x14ac:dyDescent="0.3">
      <c r="A788" s="17" t="s">
        <v>1619</v>
      </c>
      <c r="B788" s="17" t="s">
        <v>1620</v>
      </c>
      <c r="C788" s="19"/>
    </row>
    <row r="789" spans="1:3" x14ac:dyDescent="0.3">
      <c r="A789" s="17" t="s">
        <v>1621</v>
      </c>
      <c r="B789" s="17" t="s">
        <v>1622</v>
      </c>
      <c r="C789" s="19"/>
    </row>
    <row r="790" spans="1:3" x14ac:dyDescent="0.3">
      <c r="A790" s="17" t="s">
        <v>1623</v>
      </c>
      <c r="B790" s="17" t="s">
        <v>1624</v>
      </c>
      <c r="C790" s="19"/>
    </row>
    <row r="791" spans="1:3" x14ac:dyDescent="0.3">
      <c r="A791" s="17" t="s">
        <v>1625</v>
      </c>
      <c r="B791" s="17" t="s">
        <v>1626</v>
      </c>
      <c r="C791" s="19"/>
    </row>
    <row r="792" spans="1:3" x14ac:dyDescent="0.3">
      <c r="A792" s="17" t="s">
        <v>1627</v>
      </c>
      <c r="B792" s="17" t="s">
        <v>1628</v>
      </c>
      <c r="C792" s="19"/>
    </row>
    <row r="793" spans="1:3" x14ac:dyDescent="0.3">
      <c r="A793" s="17" t="s">
        <v>1629</v>
      </c>
      <c r="B793" s="17" t="s">
        <v>1630</v>
      </c>
      <c r="C793" s="19"/>
    </row>
    <row r="794" spans="1:3" x14ac:dyDescent="0.3">
      <c r="A794" s="17" t="s">
        <v>1631</v>
      </c>
      <c r="B794" s="17" t="s">
        <v>1632</v>
      </c>
      <c r="C794" s="19"/>
    </row>
    <row r="795" spans="1:3" x14ac:dyDescent="0.3">
      <c r="A795" s="17" t="s">
        <v>1633</v>
      </c>
      <c r="B795" s="17" t="s">
        <v>1634</v>
      </c>
      <c r="C795" s="19"/>
    </row>
    <row r="796" spans="1:3" x14ac:dyDescent="0.3">
      <c r="A796" s="17" t="s">
        <v>1635</v>
      </c>
      <c r="B796" s="17" t="s">
        <v>1636</v>
      </c>
      <c r="C796" s="19"/>
    </row>
    <row r="797" spans="1:3" x14ac:dyDescent="0.3">
      <c r="A797" s="17" t="s">
        <v>1637</v>
      </c>
      <c r="B797" s="17" t="s">
        <v>1638</v>
      </c>
      <c r="C797" s="18" t="s">
        <v>72</v>
      </c>
    </row>
    <row r="798" spans="1:3" x14ac:dyDescent="0.3">
      <c r="A798" s="17" t="s">
        <v>1639</v>
      </c>
      <c r="B798" s="17" t="s">
        <v>1640</v>
      </c>
      <c r="C798" s="19"/>
    </row>
    <row r="799" spans="1:3" x14ac:dyDescent="0.3">
      <c r="A799" s="17" t="s">
        <v>1641</v>
      </c>
      <c r="B799" s="17" t="s">
        <v>1642</v>
      </c>
      <c r="C799" s="19"/>
    </row>
    <row r="800" spans="1:3" x14ac:dyDescent="0.3">
      <c r="A800" s="17" t="s">
        <v>1643</v>
      </c>
      <c r="B800" s="17" t="s">
        <v>1644</v>
      </c>
      <c r="C800" s="18" t="s">
        <v>72</v>
      </c>
    </row>
    <row r="801" spans="1:3" x14ac:dyDescent="0.3">
      <c r="A801" s="17" t="s">
        <v>1645</v>
      </c>
      <c r="B801" s="17" t="s">
        <v>1646</v>
      </c>
      <c r="C801" s="19"/>
    </row>
    <row r="802" spans="1:3" x14ac:dyDescent="0.3">
      <c r="A802" s="17" t="s">
        <v>1647</v>
      </c>
      <c r="B802" s="17" t="s">
        <v>1648</v>
      </c>
      <c r="C802" s="19"/>
    </row>
    <row r="803" spans="1:3" x14ac:dyDescent="0.3">
      <c r="A803" s="17" t="s">
        <v>1649</v>
      </c>
      <c r="B803" s="17" t="s">
        <v>1650</v>
      </c>
      <c r="C803" s="18" t="s">
        <v>72</v>
      </c>
    </row>
    <row r="804" spans="1:3" x14ac:dyDescent="0.3">
      <c r="A804" s="17" t="s">
        <v>1651</v>
      </c>
      <c r="B804" s="17" t="s">
        <v>1652</v>
      </c>
      <c r="C804" s="19"/>
    </row>
    <row r="805" spans="1:3" x14ac:dyDescent="0.3">
      <c r="A805" s="17" t="s">
        <v>1653</v>
      </c>
      <c r="B805" s="17" t="s">
        <v>1654</v>
      </c>
      <c r="C805" s="19"/>
    </row>
    <row r="806" spans="1:3" x14ac:dyDescent="0.3">
      <c r="A806" s="17" t="s">
        <v>1655</v>
      </c>
      <c r="B806" s="17" t="s">
        <v>1656</v>
      </c>
      <c r="C806" s="19"/>
    </row>
    <row r="807" spans="1:3" x14ac:dyDescent="0.3">
      <c r="A807" s="17" t="s">
        <v>1657</v>
      </c>
      <c r="B807" s="17" t="s">
        <v>1658</v>
      </c>
      <c r="C807" s="18" t="s">
        <v>1079</v>
      </c>
    </row>
    <row r="808" spans="1:3" x14ac:dyDescent="0.3">
      <c r="A808" s="17" t="s">
        <v>1659</v>
      </c>
      <c r="B808" s="17" t="s">
        <v>1660</v>
      </c>
      <c r="C808" s="18" t="s">
        <v>1079</v>
      </c>
    </row>
    <row r="809" spans="1:3" x14ac:dyDescent="0.3">
      <c r="A809" s="17" t="s">
        <v>1661</v>
      </c>
      <c r="B809" s="17" t="s">
        <v>1662</v>
      </c>
      <c r="C809" s="19"/>
    </row>
    <row r="810" spans="1:3" x14ac:dyDescent="0.3">
      <c r="A810" s="17" t="s">
        <v>1663</v>
      </c>
      <c r="B810" s="17" t="s">
        <v>1664</v>
      </c>
      <c r="C810" s="18" t="s">
        <v>1079</v>
      </c>
    </row>
    <row r="811" spans="1:3" x14ac:dyDescent="0.3">
      <c r="A811" s="17" t="s">
        <v>1665</v>
      </c>
      <c r="B811" s="17" t="s">
        <v>1666</v>
      </c>
      <c r="C811" s="18" t="s">
        <v>1079</v>
      </c>
    </row>
    <row r="812" spans="1:3" x14ac:dyDescent="0.3">
      <c r="A812" s="17" t="s">
        <v>1667</v>
      </c>
      <c r="B812" s="17" t="s">
        <v>1668</v>
      </c>
      <c r="C812" s="18" t="s">
        <v>1079</v>
      </c>
    </row>
    <row r="813" spans="1:3" x14ac:dyDescent="0.3">
      <c r="A813" s="17" t="s">
        <v>1669</v>
      </c>
      <c r="B813" s="17" t="s">
        <v>1670</v>
      </c>
      <c r="C813" s="19"/>
    </row>
    <row r="814" spans="1:3" x14ac:dyDescent="0.3">
      <c r="A814" s="17" t="s">
        <v>1671</v>
      </c>
      <c r="B814" s="17" t="s">
        <v>1672</v>
      </c>
      <c r="C814" s="19"/>
    </row>
    <row r="815" spans="1:3" x14ac:dyDescent="0.3">
      <c r="A815" s="17" t="s">
        <v>1673</v>
      </c>
      <c r="B815" s="17" t="s">
        <v>1674</v>
      </c>
      <c r="C815" s="19"/>
    </row>
    <row r="816" spans="1:3" x14ac:dyDescent="0.3">
      <c r="A816" s="17" t="s">
        <v>1675</v>
      </c>
      <c r="B816" s="17" t="s">
        <v>1676</v>
      </c>
      <c r="C816" s="18" t="s">
        <v>72</v>
      </c>
    </row>
    <row r="817" spans="1:3" x14ac:dyDescent="0.3">
      <c r="A817" s="17" t="s">
        <v>1677</v>
      </c>
      <c r="B817" s="17" t="s">
        <v>1678</v>
      </c>
      <c r="C817" s="19"/>
    </row>
    <row r="818" spans="1:3" x14ac:dyDescent="0.3">
      <c r="A818" s="17" t="s">
        <v>1679</v>
      </c>
      <c r="B818" s="17" t="s">
        <v>1680</v>
      </c>
      <c r="C818" s="19"/>
    </row>
    <row r="819" spans="1:3" x14ac:dyDescent="0.3">
      <c r="A819" s="17" t="s">
        <v>1681</v>
      </c>
      <c r="B819" s="17" t="s">
        <v>1682</v>
      </c>
      <c r="C819" s="19"/>
    </row>
    <row r="820" spans="1:3" x14ac:dyDescent="0.3">
      <c r="A820" s="17" t="s">
        <v>1683</v>
      </c>
      <c r="B820" s="17" t="s">
        <v>1684</v>
      </c>
      <c r="C820" s="19"/>
    </row>
    <row r="821" spans="1:3" x14ac:dyDescent="0.3">
      <c r="A821" s="17" t="s">
        <v>1685</v>
      </c>
      <c r="B821" s="17" t="s">
        <v>1686</v>
      </c>
      <c r="C821" s="19"/>
    </row>
    <row r="822" spans="1:3" x14ac:dyDescent="0.3">
      <c r="A822" s="17" t="s">
        <v>1687</v>
      </c>
      <c r="B822" s="17" t="s">
        <v>1688</v>
      </c>
      <c r="C822" s="19"/>
    </row>
    <row r="823" spans="1:3" x14ac:dyDescent="0.3">
      <c r="A823" s="17" t="s">
        <v>1689</v>
      </c>
      <c r="B823" s="17" t="s">
        <v>1690</v>
      </c>
      <c r="C823" s="19"/>
    </row>
    <row r="824" spans="1:3" x14ac:dyDescent="0.3">
      <c r="A824" s="17" t="s">
        <v>1691</v>
      </c>
      <c r="B824" s="17" t="s">
        <v>1692</v>
      </c>
      <c r="C824" s="19"/>
    </row>
    <row r="825" spans="1:3" x14ac:dyDescent="0.3">
      <c r="A825" s="17" t="s">
        <v>1693</v>
      </c>
      <c r="B825" s="17" t="s">
        <v>1694</v>
      </c>
      <c r="C825" s="19"/>
    </row>
    <row r="826" spans="1:3" x14ac:dyDescent="0.3">
      <c r="A826" s="17" t="s">
        <v>1695</v>
      </c>
      <c r="B826" s="17" t="s">
        <v>1696</v>
      </c>
      <c r="C826" s="19"/>
    </row>
    <row r="827" spans="1:3" x14ac:dyDescent="0.3">
      <c r="A827" s="17" t="s">
        <v>1697</v>
      </c>
      <c r="B827" s="17" t="s">
        <v>1698</v>
      </c>
      <c r="C827" s="19"/>
    </row>
    <row r="828" spans="1:3" x14ac:dyDescent="0.3">
      <c r="A828" s="17" t="s">
        <v>1699</v>
      </c>
      <c r="B828" s="17" t="s">
        <v>1700</v>
      </c>
      <c r="C828" s="19"/>
    </row>
    <row r="829" spans="1:3" x14ac:dyDescent="0.3">
      <c r="A829" s="17" t="s">
        <v>1701</v>
      </c>
      <c r="B829" s="17" t="s">
        <v>1702</v>
      </c>
      <c r="C829" s="18" t="s">
        <v>72</v>
      </c>
    </row>
    <row r="830" spans="1:3" x14ac:dyDescent="0.3">
      <c r="A830" s="17" t="s">
        <v>1703</v>
      </c>
      <c r="B830" s="17" t="s">
        <v>1704</v>
      </c>
      <c r="C830" s="19"/>
    </row>
    <row r="831" spans="1:3" x14ac:dyDescent="0.3">
      <c r="A831" s="17" t="s">
        <v>1705</v>
      </c>
      <c r="B831" s="17" t="s">
        <v>1706</v>
      </c>
      <c r="C831" s="19"/>
    </row>
    <row r="832" spans="1:3" x14ac:dyDescent="0.3">
      <c r="A832" s="17" t="s">
        <v>1707</v>
      </c>
      <c r="B832" s="17" t="s">
        <v>1708</v>
      </c>
      <c r="C832" s="19"/>
    </row>
    <row r="833" spans="1:3" x14ac:dyDescent="0.3">
      <c r="A833" s="17" t="s">
        <v>1709</v>
      </c>
      <c r="B833" s="17" t="s">
        <v>1710</v>
      </c>
      <c r="C833" s="19"/>
    </row>
    <row r="834" spans="1:3" x14ac:dyDescent="0.3">
      <c r="A834" s="17" t="s">
        <v>1711</v>
      </c>
      <c r="B834" s="17" t="s">
        <v>1712</v>
      </c>
      <c r="C834" s="19"/>
    </row>
    <row r="835" spans="1:3" x14ac:dyDescent="0.3">
      <c r="A835" s="17" t="s">
        <v>1713</v>
      </c>
      <c r="B835" s="17" t="s">
        <v>1714</v>
      </c>
      <c r="C835" s="18" t="s">
        <v>72</v>
      </c>
    </row>
    <row r="836" spans="1:3" x14ac:dyDescent="0.3">
      <c r="A836" s="17" t="s">
        <v>1715</v>
      </c>
      <c r="B836" s="17" t="s">
        <v>1716</v>
      </c>
      <c r="C836" s="19"/>
    </row>
    <row r="837" spans="1:3" x14ac:dyDescent="0.3">
      <c r="A837" s="17" t="s">
        <v>1717</v>
      </c>
      <c r="B837" s="17" t="s">
        <v>1718</v>
      </c>
      <c r="C837" s="19"/>
    </row>
    <row r="838" spans="1:3" x14ac:dyDescent="0.3">
      <c r="A838" s="17" t="s">
        <v>1719</v>
      </c>
      <c r="B838" s="17" t="s">
        <v>1720</v>
      </c>
      <c r="C838" s="19"/>
    </row>
    <row r="839" spans="1:3" x14ac:dyDescent="0.3">
      <c r="A839" s="17" t="s">
        <v>1721</v>
      </c>
      <c r="B839" s="17" t="s">
        <v>1722</v>
      </c>
      <c r="C839" s="18" t="s">
        <v>72</v>
      </c>
    </row>
    <row r="840" spans="1:3" x14ac:dyDescent="0.3">
      <c r="A840" s="17" t="s">
        <v>1723</v>
      </c>
      <c r="B840" s="17" t="s">
        <v>1724</v>
      </c>
      <c r="C840" s="19"/>
    </row>
    <row r="841" spans="1:3" x14ac:dyDescent="0.3">
      <c r="A841" s="17" t="s">
        <v>1725</v>
      </c>
      <c r="B841" s="17" t="s">
        <v>1726</v>
      </c>
      <c r="C841" s="19"/>
    </row>
    <row r="842" spans="1:3" x14ac:dyDescent="0.3">
      <c r="A842" s="17" t="s">
        <v>1727</v>
      </c>
      <c r="B842" s="17" t="s">
        <v>1728</v>
      </c>
      <c r="C842" s="18" t="s">
        <v>72</v>
      </c>
    </row>
    <row r="843" spans="1:3" x14ac:dyDescent="0.3">
      <c r="A843" s="17" t="s">
        <v>1729</v>
      </c>
      <c r="B843" s="17" t="s">
        <v>1730</v>
      </c>
      <c r="C843" s="19"/>
    </row>
    <row r="844" spans="1:3" x14ac:dyDescent="0.3">
      <c r="A844" s="17" t="s">
        <v>1731</v>
      </c>
      <c r="B844" s="17" t="s">
        <v>1732</v>
      </c>
      <c r="C844" s="19"/>
    </row>
    <row r="845" spans="1:3" x14ac:dyDescent="0.3">
      <c r="A845" s="17" t="s">
        <v>1733</v>
      </c>
      <c r="B845" s="17" t="s">
        <v>1734</v>
      </c>
      <c r="C845" s="18" t="s">
        <v>72</v>
      </c>
    </row>
    <row r="846" spans="1:3" x14ac:dyDescent="0.3">
      <c r="A846" s="17" t="s">
        <v>1735</v>
      </c>
      <c r="B846" s="17" t="s">
        <v>1736</v>
      </c>
      <c r="C846" s="19"/>
    </row>
    <row r="847" spans="1:3" x14ac:dyDescent="0.3">
      <c r="A847" s="17" t="s">
        <v>1737</v>
      </c>
      <c r="B847" s="17" t="s">
        <v>1738</v>
      </c>
      <c r="C847" s="19"/>
    </row>
    <row r="848" spans="1:3" x14ac:dyDescent="0.3">
      <c r="A848" s="17" t="s">
        <v>1739</v>
      </c>
      <c r="B848" s="17" t="s">
        <v>1740</v>
      </c>
      <c r="C848" s="18" t="s">
        <v>72</v>
      </c>
    </row>
    <row r="849" spans="1:3" x14ac:dyDescent="0.3">
      <c r="A849" s="17" t="s">
        <v>1741</v>
      </c>
      <c r="B849" s="17" t="s">
        <v>1742</v>
      </c>
      <c r="C849" s="18" t="s">
        <v>72</v>
      </c>
    </row>
    <row r="850" spans="1:3" x14ac:dyDescent="0.3">
      <c r="A850" s="17" t="s">
        <v>1743</v>
      </c>
      <c r="B850" s="17" t="s">
        <v>1744</v>
      </c>
      <c r="C850" s="19"/>
    </row>
    <row r="851" spans="1:3" x14ac:dyDescent="0.3">
      <c r="A851" s="17" t="s">
        <v>1745</v>
      </c>
      <c r="B851" s="17" t="s">
        <v>1746</v>
      </c>
      <c r="C851" s="19"/>
    </row>
    <row r="852" spans="1:3" x14ac:dyDescent="0.3">
      <c r="A852" s="17" t="s">
        <v>1747</v>
      </c>
      <c r="B852" s="17" t="s">
        <v>1748</v>
      </c>
      <c r="C852" s="19"/>
    </row>
    <row r="853" spans="1:3" x14ac:dyDescent="0.3">
      <c r="A853" s="17" t="s">
        <v>1749</v>
      </c>
      <c r="B853" s="17" t="s">
        <v>1750</v>
      </c>
      <c r="C853" s="19"/>
    </row>
    <row r="854" spans="1:3" x14ac:dyDescent="0.3">
      <c r="A854" s="17" t="s">
        <v>1751</v>
      </c>
      <c r="B854" s="17" t="s">
        <v>1752</v>
      </c>
      <c r="C854" s="19"/>
    </row>
    <row r="855" spans="1:3" x14ac:dyDescent="0.3">
      <c r="A855" s="17" t="s">
        <v>1753</v>
      </c>
      <c r="B855" s="17" t="s">
        <v>1754</v>
      </c>
      <c r="C855" s="19"/>
    </row>
    <row r="856" spans="1:3" x14ac:dyDescent="0.3">
      <c r="A856" s="17" t="s">
        <v>1755</v>
      </c>
      <c r="B856" s="17" t="s">
        <v>1756</v>
      </c>
      <c r="C856" s="19"/>
    </row>
    <row r="857" spans="1:3" x14ac:dyDescent="0.3">
      <c r="A857" s="17" t="s">
        <v>1757</v>
      </c>
      <c r="B857" s="17" t="s">
        <v>1758</v>
      </c>
      <c r="C857" s="19"/>
    </row>
    <row r="858" spans="1:3" x14ac:dyDescent="0.3">
      <c r="A858" s="17" t="s">
        <v>1759</v>
      </c>
      <c r="B858" s="17" t="s">
        <v>1760</v>
      </c>
      <c r="C858" s="18" t="s">
        <v>101</v>
      </c>
    </row>
    <row r="859" spans="1:3" x14ac:dyDescent="0.3">
      <c r="A859" s="17" t="s">
        <v>1761</v>
      </c>
      <c r="B859" s="17" t="s">
        <v>1762</v>
      </c>
      <c r="C859" s="19"/>
    </row>
    <row r="860" spans="1:3" x14ac:dyDescent="0.3">
      <c r="A860" s="17" t="s">
        <v>1763</v>
      </c>
      <c r="B860" s="17" t="s">
        <v>1764</v>
      </c>
      <c r="C860" s="19"/>
    </row>
    <row r="861" spans="1:3" x14ac:dyDescent="0.3">
      <c r="A861" s="17" t="s">
        <v>1765</v>
      </c>
      <c r="B861" s="17" t="s">
        <v>1766</v>
      </c>
      <c r="C861" s="19"/>
    </row>
    <row r="862" spans="1:3" x14ac:dyDescent="0.3">
      <c r="A862" s="17" t="s">
        <v>1767</v>
      </c>
      <c r="B862" s="17" t="s">
        <v>1768</v>
      </c>
      <c r="C862" s="18" t="s">
        <v>101</v>
      </c>
    </row>
    <row r="863" spans="1:3" x14ac:dyDescent="0.3">
      <c r="A863" s="17" t="s">
        <v>1769</v>
      </c>
      <c r="B863" s="17" t="s">
        <v>1770</v>
      </c>
      <c r="C863" s="19"/>
    </row>
    <row r="864" spans="1:3" x14ac:dyDescent="0.3">
      <c r="A864" s="17" t="s">
        <v>1771</v>
      </c>
      <c r="B864" s="17" t="s">
        <v>1772</v>
      </c>
      <c r="C864" s="19"/>
    </row>
    <row r="865" spans="1:3" x14ac:dyDescent="0.3">
      <c r="A865" s="17" t="s">
        <v>1773</v>
      </c>
      <c r="B865" s="17" t="s">
        <v>1774</v>
      </c>
      <c r="C865" s="19"/>
    </row>
    <row r="866" spans="1:3" x14ac:dyDescent="0.3">
      <c r="A866" s="17" t="s">
        <v>1775</v>
      </c>
      <c r="B866" s="17" t="s">
        <v>1776</v>
      </c>
      <c r="C866" s="19"/>
    </row>
    <row r="867" spans="1:3" x14ac:dyDescent="0.3">
      <c r="A867" s="17" t="s">
        <v>1777</v>
      </c>
      <c r="B867" s="17" t="s">
        <v>1778</v>
      </c>
      <c r="C867" s="19"/>
    </row>
    <row r="868" spans="1:3" x14ac:dyDescent="0.3">
      <c r="A868" s="17" t="s">
        <v>1779</v>
      </c>
      <c r="B868" s="17" t="s">
        <v>1780</v>
      </c>
      <c r="C868" s="18" t="s">
        <v>72</v>
      </c>
    </row>
    <row r="869" spans="1:3" x14ac:dyDescent="0.3">
      <c r="A869" s="17" t="s">
        <v>1781</v>
      </c>
      <c r="B869" s="17" t="s">
        <v>1782</v>
      </c>
      <c r="C869" s="19"/>
    </row>
    <row r="870" spans="1:3" x14ac:dyDescent="0.3">
      <c r="A870" s="17" t="s">
        <v>1783</v>
      </c>
      <c r="B870" s="17" t="s">
        <v>1784</v>
      </c>
      <c r="C870" s="18" t="s">
        <v>72</v>
      </c>
    </row>
    <row r="871" spans="1:3" x14ac:dyDescent="0.3">
      <c r="A871" s="17" t="s">
        <v>1785</v>
      </c>
      <c r="B871" s="17" t="s">
        <v>1786</v>
      </c>
      <c r="C871" s="19"/>
    </row>
    <row r="872" spans="1:3" x14ac:dyDescent="0.3">
      <c r="A872" s="17" t="s">
        <v>1787</v>
      </c>
      <c r="B872" s="17" t="s">
        <v>1788</v>
      </c>
      <c r="C872" s="19"/>
    </row>
    <row r="873" spans="1:3" x14ac:dyDescent="0.3">
      <c r="A873" s="17" t="s">
        <v>1789</v>
      </c>
      <c r="B873" s="17" t="s">
        <v>1790</v>
      </c>
      <c r="C873" s="19"/>
    </row>
    <row r="874" spans="1:3" x14ac:dyDescent="0.3">
      <c r="A874" s="17" t="s">
        <v>1791</v>
      </c>
      <c r="B874" s="17" t="s">
        <v>1792</v>
      </c>
      <c r="C874" s="18" t="s">
        <v>72</v>
      </c>
    </row>
    <row r="875" spans="1:3" x14ac:dyDescent="0.3">
      <c r="A875" s="17" t="s">
        <v>1793</v>
      </c>
      <c r="B875" s="17" t="s">
        <v>1794</v>
      </c>
      <c r="C875" s="19"/>
    </row>
    <row r="876" spans="1:3" x14ac:dyDescent="0.3">
      <c r="A876" s="17" t="s">
        <v>1795</v>
      </c>
      <c r="B876" s="17" t="s">
        <v>1796</v>
      </c>
      <c r="C876" s="18" t="s">
        <v>72</v>
      </c>
    </row>
    <row r="877" spans="1:3" x14ac:dyDescent="0.3">
      <c r="A877" s="17" t="s">
        <v>1797</v>
      </c>
      <c r="B877" s="17" t="s">
        <v>1798</v>
      </c>
      <c r="C877" s="18" t="s">
        <v>72</v>
      </c>
    </row>
    <row r="878" spans="1:3" x14ac:dyDescent="0.3">
      <c r="A878" s="17" t="s">
        <v>1799</v>
      </c>
      <c r="B878" s="17" t="s">
        <v>1800</v>
      </c>
      <c r="C878" s="19"/>
    </row>
    <row r="879" spans="1:3" x14ac:dyDescent="0.3">
      <c r="A879" s="17" t="s">
        <v>1801</v>
      </c>
      <c r="B879" s="17" t="s">
        <v>1802</v>
      </c>
      <c r="C879" s="19"/>
    </row>
    <row r="880" spans="1:3" x14ac:dyDescent="0.3">
      <c r="A880" s="17" t="s">
        <v>1803</v>
      </c>
      <c r="B880" s="17" t="s">
        <v>1804</v>
      </c>
      <c r="C880" s="18" t="s">
        <v>72</v>
      </c>
    </row>
    <row r="881" spans="1:3" x14ac:dyDescent="0.3">
      <c r="A881" s="17" t="s">
        <v>1805</v>
      </c>
      <c r="B881" s="17" t="s">
        <v>1806</v>
      </c>
      <c r="C881" s="19"/>
    </row>
    <row r="882" spans="1:3" x14ac:dyDescent="0.3">
      <c r="A882" s="17" t="s">
        <v>1807</v>
      </c>
      <c r="B882" s="17" t="s">
        <v>1808</v>
      </c>
      <c r="C882" s="19"/>
    </row>
    <row r="883" spans="1:3" x14ac:dyDescent="0.3">
      <c r="A883" s="17" t="s">
        <v>1809</v>
      </c>
      <c r="B883" s="17" t="s">
        <v>1810</v>
      </c>
      <c r="C883" s="19"/>
    </row>
    <row r="884" spans="1:3" x14ac:dyDescent="0.3">
      <c r="A884" s="17" t="s">
        <v>1811</v>
      </c>
      <c r="B884" s="17" t="s">
        <v>1812</v>
      </c>
      <c r="C884" s="19"/>
    </row>
    <row r="885" spans="1:3" x14ac:dyDescent="0.3">
      <c r="A885" s="17" t="s">
        <v>1813</v>
      </c>
      <c r="B885" s="17" t="s">
        <v>1814</v>
      </c>
      <c r="C885" s="19"/>
    </row>
    <row r="886" spans="1:3" x14ac:dyDescent="0.3">
      <c r="A886" s="17" t="s">
        <v>1815</v>
      </c>
      <c r="B886" s="17" t="s">
        <v>1816</v>
      </c>
      <c r="C886" s="19"/>
    </row>
    <row r="887" spans="1:3" x14ac:dyDescent="0.3">
      <c r="A887" s="17" t="s">
        <v>1817</v>
      </c>
      <c r="B887" s="17" t="s">
        <v>1818</v>
      </c>
      <c r="C887" s="19"/>
    </row>
    <row r="888" spans="1:3" x14ac:dyDescent="0.3">
      <c r="A888" s="17" t="s">
        <v>1819</v>
      </c>
      <c r="B888" s="17" t="s">
        <v>1820</v>
      </c>
      <c r="C888" s="18" t="s">
        <v>72</v>
      </c>
    </row>
    <row r="889" spans="1:3" x14ac:dyDescent="0.3">
      <c r="A889" s="17" t="s">
        <v>1821</v>
      </c>
      <c r="B889" s="17" t="s">
        <v>1822</v>
      </c>
      <c r="C889" s="19"/>
    </row>
    <row r="890" spans="1:3" x14ac:dyDescent="0.3">
      <c r="A890" s="17" t="s">
        <v>1823</v>
      </c>
      <c r="B890" s="17" t="s">
        <v>1824</v>
      </c>
      <c r="C890" s="19"/>
    </row>
    <row r="891" spans="1:3" x14ac:dyDescent="0.3">
      <c r="A891" s="17" t="s">
        <v>1825</v>
      </c>
      <c r="B891" s="17" t="s">
        <v>1826</v>
      </c>
      <c r="C891" s="19"/>
    </row>
    <row r="892" spans="1:3" x14ac:dyDescent="0.3">
      <c r="A892" s="17" t="s">
        <v>1827</v>
      </c>
      <c r="B892" s="17" t="s">
        <v>1828</v>
      </c>
      <c r="C892" s="19"/>
    </row>
    <row r="893" spans="1:3" x14ac:dyDescent="0.3">
      <c r="A893" s="17" t="s">
        <v>1829</v>
      </c>
      <c r="B893" s="17" t="s">
        <v>1830</v>
      </c>
      <c r="C893" s="19"/>
    </row>
    <row r="894" spans="1:3" x14ac:dyDescent="0.3">
      <c r="A894" s="17" t="s">
        <v>1831</v>
      </c>
      <c r="B894" s="17" t="s">
        <v>1832</v>
      </c>
      <c r="C894" s="19"/>
    </row>
    <row r="895" spans="1:3" x14ac:dyDescent="0.3">
      <c r="A895" s="17" t="s">
        <v>1833</v>
      </c>
      <c r="B895" s="17" t="s">
        <v>1834</v>
      </c>
      <c r="C895" s="19"/>
    </row>
    <row r="896" spans="1:3" x14ac:dyDescent="0.3">
      <c r="A896" s="17" t="s">
        <v>1835</v>
      </c>
      <c r="B896" s="17" t="s">
        <v>1836</v>
      </c>
      <c r="C896" s="19"/>
    </row>
    <row r="897" spans="1:3" x14ac:dyDescent="0.3">
      <c r="A897" s="17" t="s">
        <v>1837</v>
      </c>
      <c r="B897" s="17" t="s">
        <v>1838</v>
      </c>
      <c r="C897" s="19"/>
    </row>
    <row r="898" spans="1:3" x14ac:dyDescent="0.3">
      <c r="A898" s="17" t="s">
        <v>1839</v>
      </c>
      <c r="B898" s="17" t="s">
        <v>1840</v>
      </c>
      <c r="C898" s="19"/>
    </row>
    <row r="899" spans="1:3" x14ac:dyDescent="0.3">
      <c r="A899" s="17" t="s">
        <v>1841</v>
      </c>
      <c r="B899" s="17" t="s">
        <v>1842</v>
      </c>
      <c r="C899" s="19"/>
    </row>
    <row r="900" spans="1:3" x14ac:dyDescent="0.3">
      <c r="A900" s="17" t="s">
        <v>1843</v>
      </c>
      <c r="B900" s="17" t="s">
        <v>1844</v>
      </c>
      <c r="C900" s="19"/>
    </row>
    <row r="901" spans="1:3" x14ac:dyDescent="0.3">
      <c r="A901" s="17" t="s">
        <v>1845</v>
      </c>
      <c r="B901" s="17" t="s">
        <v>1846</v>
      </c>
      <c r="C901" s="19"/>
    </row>
    <row r="902" spans="1:3" x14ac:dyDescent="0.3">
      <c r="A902" s="17" t="s">
        <v>1847</v>
      </c>
      <c r="B902" s="17" t="s">
        <v>1848</v>
      </c>
      <c r="C902" s="19"/>
    </row>
    <row r="903" spans="1:3" x14ac:dyDescent="0.3">
      <c r="A903" s="17" t="s">
        <v>1849</v>
      </c>
      <c r="B903" s="17" t="s">
        <v>1850</v>
      </c>
      <c r="C903" s="18" t="s">
        <v>72</v>
      </c>
    </row>
    <row r="904" spans="1:3" x14ac:dyDescent="0.3">
      <c r="A904" s="17" t="s">
        <v>1851</v>
      </c>
      <c r="B904" s="17" t="s">
        <v>1852</v>
      </c>
      <c r="C904" s="19"/>
    </row>
    <row r="905" spans="1:3" x14ac:dyDescent="0.3">
      <c r="A905" s="17" t="s">
        <v>1853</v>
      </c>
      <c r="B905" s="17" t="s">
        <v>1854</v>
      </c>
      <c r="C905" s="19"/>
    </row>
    <row r="906" spans="1:3" x14ac:dyDescent="0.3">
      <c r="A906" s="17" t="s">
        <v>1855</v>
      </c>
      <c r="B906" s="17" t="s">
        <v>1856</v>
      </c>
      <c r="C906" s="18" t="s">
        <v>72</v>
      </c>
    </row>
    <row r="907" spans="1:3" x14ac:dyDescent="0.3">
      <c r="A907" s="17" t="s">
        <v>1857</v>
      </c>
      <c r="B907" s="17" t="s">
        <v>1858</v>
      </c>
      <c r="C907" s="19"/>
    </row>
    <row r="908" spans="1:3" x14ac:dyDescent="0.3">
      <c r="A908" s="17" t="s">
        <v>1859</v>
      </c>
      <c r="B908" s="17" t="s">
        <v>1860</v>
      </c>
      <c r="C908" s="18" t="s">
        <v>72</v>
      </c>
    </row>
    <row r="909" spans="1:3" x14ac:dyDescent="0.3">
      <c r="A909" s="17" t="s">
        <v>1861</v>
      </c>
      <c r="B909" s="17" t="s">
        <v>1862</v>
      </c>
      <c r="C909" s="18" t="s">
        <v>101</v>
      </c>
    </row>
    <row r="910" spans="1:3" x14ac:dyDescent="0.3">
      <c r="A910" s="17" t="s">
        <v>1863</v>
      </c>
      <c r="B910" s="17" t="s">
        <v>1864</v>
      </c>
      <c r="C910" s="18" t="s">
        <v>72</v>
      </c>
    </row>
    <row r="911" spans="1:3" x14ac:dyDescent="0.3">
      <c r="A911" s="17" t="s">
        <v>1865</v>
      </c>
      <c r="B911" s="17" t="s">
        <v>1866</v>
      </c>
      <c r="C911" s="18" t="s">
        <v>72</v>
      </c>
    </row>
    <row r="912" spans="1:3" x14ac:dyDescent="0.3">
      <c r="A912" s="17" t="s">
        <v>1867</v>
      </c>
      <c r="B912" s="17" t="s">
        <v>1868</v>
      </c>
      <c r="C912" s="18" t="s">
        <v>72</v>
      </c>
    </row>
    <row r="913" spans="1:3" x14ac:dyDescent="0.3">
      <c r="A913" s="17" t="s">
        <v>1869</v>
      </c>
      <c r="B913" s="17" t="s">
        <v>1870</v>
      </c>
      <c r="C913" s="18" t="s">
        <v>72</v>
      </c>
    </row>
    <row r="914" spans="1:3" x14ac:dyDescent="0.3">
      <c r="A914" s="17" t="s">
        <v>1871</v>
      </c>
      <c r="B914" s="17" t="s">
        <v>1872</v>
      </c>
      <c r="C914" s="18" t="s">
        <v>72</v>
      </c>
    </row>
    <row r="915" spans="1:3" x14ac:dyDescent="0.3">
      <c r="A915" s="17" t="s">
        <v>1873</v>
      </c>
      <c r="B915" s="17" t="s">
        <v>1874</v>
      </c>
      <c r="C915" s="18" t="s">
        <v>101</v>
      </c>
    </row>
    <row r="916" spans="1:3" x14ac:dyDescent="0.3">
      <c r="A916" s="17" t="s">
        <v>1875</v>
      </c>
      <c r="B916" s="17" t="s">
        <v>1876</v>
      </c>
      <c r="C916" s="18" t="s">
        <v>72</v>
      </c>
    </row>
    <row r="917" spans="1:3" x14ac:dyDescent="0.3">
      <c r="A917" s="17" t="s">
        <v>1877</v>
      </c>
      <c r="B917" s="17" t="s">
        <v>1878</v>
      </c>
      <c r="C917" s="18" t="s">
        <v>101</v>
      </c>
    </row>
    <row r="918" spans="1:3" x14ac:dyDescent="0.3">
      <c r="A918" s="17" t="s">
        <v>1879</v>
      </c>
      <c r="B918" s="17" t="s">
        <v>1880</v>
      </c>
      <c r="C918" s="18" t="s">
        <v>72</v>
      </c>
    </row>
    <row r="919" spans="1:3" x14ac:dyDescent="0.3">
      <c r="A919" s="17" t="s">
        <v>1881</v>
      </c>
      <c r="B919" s="17" t="s">
        <v>1882</v>
      </c>
      <c r="C919" s="19"/>
    </row>
    <row r="920" spans="1:3" x14ac:dyDescent="0.3">
      <c r="A920" s="17" t="s">
        <v>1883</v>
      </c>
      <c r="B920" s="17" t="s">
        <v>1884</v>
      </c>
      <c r="C920" s="19"/>
    </row>
    <row r="921" spans="1:3" x14ac:dyDescent="0.3">
      <c r="A921" s="17" t="s">
        <v>1885</v>
      </c>
      <c r="B921" s="17" t="s">
        <v>1886</v>
      </c>
      <c r="C921" s="18" t="s">
        <v>72</v>
      </c>
    </row>
    <row r="922" spans="1:3" x14ac:dyDescent="0.3">
      <c r="A922" s="17" t="s">
        <v>1887</v>
      </c>
      <c r="B922" s="17" t="s">
        <v>1888</v>
      </c>
      <c r="C922" s="19"/>
    </row>
    <row r="923" spans="1:3" x14ac:dyDescent="0.3">
      <c r="A923" s="17" t="s">
        <v>1889</v>
      </c>
      <c r="B923" s="17" t="s">
        <v>1890</v>
      </c>
      <c r="C923" s="19"/>
    </row>
    <row r="924" spans="1:3" x14ac:dyDescent="0.3">
      <c r="A924" s="17" t="s">
        <v>1891</v>
      </c>
      <c r="B924" s="17" t="s">
        <v>1892</v>
      </c>
      <c r="C924" s="19"/>
    </row>
    <row r="925" spans="1:3" x14ac:dyDescent="0.3">
      <c r="A925" s="17" t="s">
        <v>1893</v>
      </c>
      <c r="B925" s="17" t="s">
        <v>1894</v>
      </c>
      <c r="C925" s="19"/>
    </row>
    <row r="926" spans="1:3" x14ac:dyDescent="0.3">
      <c r="A926" s="17" t="s">
        <v>1895</v>
      </c>
      <c r="B926" s="17" t="s">
        <v>1896</v>
      </c>
      <c r="C926" s="19"/>
    </row>
    <row r="927" spans="1:3" x14ac:dyDescent="0.3">
      <c r="A927" s="17" t="s">
        <v>1897</v>
      </c>
      <c r="B927" s="17" t="s">
        <v>1898</v>
      </c>
      <c r="C927" s="18" t="s">
        <v>72</v>
      </c>
    </row>
    <row r="928" spans="1:3" x14ac:dyDescent="0.3">
      <c r="A928" s="17" t="s">
        <v>1899</v>
      </c>
      <c r="B928" s="17" t="s">
        <v>1900</v>
      </c>
      <c r="C928" s="19"/>
    </row>
    <row r="929" spans="1:3" x14ac:dyDescent="0.3">
      <c r="A929" s="17" t="s">
        <v>1901</v>
      </c>
      <c r="B929" s="17" t="s">
        <v>1902</v>
      </c>
      <c r="C929" s="19"/>
    </row>
    <row r="930" spans="1:3" x14ac:dyDescent="0.3">
      <c r="A930" s="17" t="s">
        <v>1903</v>
      </c>
      <c r="B930" s="17" t="s">
        <v>1904</v>
      </c>
      <c r="C930" s="19"/>
    </row>
    <row r="931" spans="1:3" x14ac:dyDescent="0.3">
      <c r="A931" s="17" t="s">
        <v>1905</v>
      </c>
      <c r="B931" s="17" t="s">
        <v>1906</v>
      </c>
      <c r="C931" s="19"/>
    </row>
    <row r="932" spans="1:3" x14ac:dyDescent="0.3">
      <c r="A932" s="17" t="s">
        <v>1907</v>
      </c>
      <c r="B932" s="17" t="s">
        <v>1908</v>
      </c>
      <c r="C932" s="19"/>
    </row>
    <row r="933" spans="1:3" x14ac:dyDescent="0.3">
      <c r="A933" s="17" t="s">
        <v>1909</v>
      </c>
      <c r="B933" s="17" t="s">
        <v>1910</v>
      </c>
      <c r="C933" s="19"/>
    </row>
    <row r="934" spans="1:3" x14ac:dyDescent="0.3">
      <c r="A934" s="17" t="s">
        <v>1911</v>
      </c>
      <c r="B934" s="17" t="s">
        <v>1912</v>
      </c>
      <c r="C934" s="19"/>
    </row>
    <row r="935" spans="1:3" x14ac:dyDescent="0.3">
      <c r="A935" s="17" t="s">
        <v>1913</v>
      </c>
      <c r="B935" s="17" t="s">
        <v>1914</v>
      </c>
      <c r="C935" s="18" t="s">
        <v>72</v>
      </c>
    </row>
    <row r="936" spans="1:3" x14ac:dyDescent="0.3">
      <c r="A936" s="17" t="s">
        <v>1915</v>
      </c>
      <c r="B936" s="17" t="s">
        <v>1916</v>
      </c>
      <c r="C936" s="18" t="s">
        <v>72</v>
      </c>
    </row>
    <row r="937" spans="1:3" x14ac:dyDescent="0.3">
      <c r="A937" s="17" t="s">
        <v>1917</v>
      </c>
      <c r="B937" s="17" t="s">
        <v>1918</v>
      </c>
      <c r="C937" s="18" t="s">
        <v>72</v>
      </c>
    </row>
    <row r="938" spans="1:3" x14ac:dyDescent="0.3">
      <c r="A938" s="17" t="s">
        <v>1919</v>
      </c>
      <c r="B938" s="17" t="s">
        <v>1920</v>
      </c>
      <c r="C938" s="18" t="s">
        <v>72</v>
      </c>
    </row>
    <row r="939" spans="1:3" x14ac:dyDescent="0.3">
      <c r="A939" s="17" t="s">
        <v>1921</v>
      </c>
      <c r="B939" s="17" t="s">
        <v>1922</v>
      </c>
      <c r="C939" s="19"/>
    </row>
    <row r="940" spans="1:3" x14ac:dyDescent="0.3">
      <c r="A940" s="17" t="s">
        <v>1923</v>
      </c>
      <c r="B940" s="17" t="s">
        <v>1924</v>
      </c>
      <c r="C940" s="18" t="s">
        <v>72</v>
      </c>
    </row>
    <row r="941" spans="1:3" x14ac:dyDescent="0.3">
      <c r="A941" s="17" t="s">
        <v>1925</v>
      </c>
      <c r="B941" s="17" t="s">
        <v>1926</v>
      </c>
      <c r="C941" s="19"/>
    </row>
    <row r="942" spans="1:3" x14ac:dyDescent="0.3">
      <c r="A942" s="17" t="s">
        <v>1927</v>
      </c>
      <c r="B942" s="17" t="s">
        <v>1928</v>
      </c>
      <c r="C942" s="19"/>
    </row>
    <row r="943" spans="1:3" x14ac:dyDescent="0.3">
      <c r="A943" s="17" t="s">
        <v>1929</v>
      </c>
      <c r="B943" s="17" t="s">
        <v>1930</v>
      </c>
      <c r="C943" s="19"/>
    </row>
    <row r="944" spans="1:3" x14ac:dyDescent="0.3">
      <c r="A944" s="17" t="s">
        <v>1931</v>
      </c>
      <c r="B944" s="17" t="s">
        <v>1932</v>
      </c>
      <c r="C944" s="18" t="s">
        <v>72</v>
      </c>
    </row>
    <row r="945" spans="1:3" x14ac:dyDescent="0.3">
      <c r="A945" s="17" t="s">
        <v>1933</v>
      </c>
      <c r="B945" s="17" t="s">
        <v>1934</v>
      </c>
      <c r="C945" s="18" t="s">
        <v>72</v>
      </c>
    </row>
    <row r="946" spans="1:3" x14ac:dyDescent="0.3">
      <c r="A946" s="17" t="s">
        <v>1935</v>
      </c>
      <c r="B946" s="17" t="s">
        <v>1936</v>
      </c>
      <c r="C946" s="18" t="s">
        <v>72</v>
      </c>
    </row>
    <row r="947" spans="1:3" x14ac:dyDescent="0.3">
      <c r="A947" s="17" t="s">
        <v>1937</v>
      </c>
      <c r="B947" s="17" t="s">
        <v>1938</v>
      </c>
      <c r="C947" s="19"/>
    </row>
    <row r="948" spans="1:3" x14ac:dyDescent="0.3">
      <c r="A948" s="17" t="s">
        <v>1939</v>
      </c>
      <c r="B948" s="17" t="s">
        <v>1940</v>
      </c>
      <c r="C948" s="19"/>
    </row>
    <row r="949" spans="1:3" x14ac:dyDescent="0.3">
      <c r="A949" s="17" t="s">
        <v>1941</v>
      </c>
      <c r="B949" s="17" t="s">
        <v>1942</v>
      </c>
      <c r="C949" s="18" t="s">
        <v>101</v>
      </c>
    </row>
    <row r="950" spans="1:3" x14ac:dyDescent="0.3">
      <c r="A950" s="17" t="s">
        <v>1943</v>
      </c>
      <c r="B950" s="17" t="s">
        <v>1944</v>
      </c>
      <c r="C950" s="18" t="s">
        <v>72</v>
      </c>
    </row>
    <row r="951" spans="1:3" x14ac:dyDescent="0.3">
      <c r="A951" s="17" t="s">
        <v>1945</v>
      </c>
      <c r="B951" s="17" t="s">
        <v>1946</v>
      </c>
      <c r="C951" s="18" t="s">
        <v>101</v>
      </c>
    </row>
    <row r="952" spans="1:3" x14ac:dyDescent="0.3">
      <c r="A952" s="17" t="s">
        <v>1947</v>
      </c>
      <c r="B952" s="17" t="s">
        <v>1948</v>
      </c>
      <c r="C952" s="19"/>
    </row>
    <row r="953" spans="1:3" x14ac:dyDescent="0.3">
      <c r="A953" s="17" t="s">
        <v>1949</v>
      </c>
      <c r="B953" s="17" t="s">
        <v>1950</v>
      </c>
      <c r="C953" s="19"/>
    </row>
    <row r="954" spans="1:3" x14ac:dyDescent="0.3">
      <c r="A954" s="17" t="s">
        <v>1951</v>
      </c>
      <c r="B954" s="17" t="s">
        <v>1952</v>
      </c>
      <c r="C954" s="19"/>
    </row>
    <row r="955" spans="1:3" x14ac:dyDescent="0.3">
      <c r="A955" s="17" t="s">
        <v>1953</v>
      </c>
      <c r="B955" s="17" t="s">
        <v>1954</v>
      </c>
      <c r="C955" s="19"/>
    </row>
    <row r="956" spans="1:3" x14ac:dyDescent="0.3">
      <c r="A956" s="17" t="s">
        <v>1955</v>
      </c>
      <c r="B956" s="17" t="s">
        <v>1956</v>
      </c>
      <c r="C956" s="19"/>
    </row>
    <row r="957" spans="1:3" x14ac:dyDescent="0.3">
      <c r="A957" s="17" t="s">
        <v>1957</v>
      </c>
      <c r="B957" s="17" t="s">
        <v>1958</v>
      </c>
      <c r="C957" s="19"/>
    </row>
    <row r="958" spans="1:3" x14ac:dyDescent="0.3">
      <c r="A958" s="17" t="s">
        <v>1959</v>
      </c>
      <c r="B958" s="17" t="s">
        <v>1960</v>
      </c>
      <c r="C958" s="19"/>
    </row>
    <row r="959" spans="1:3" x14ac:dyDescent="0.3">
      <c r="A959" s="17" t="s">
        <v>1961</v>
      </c>
      <c r="B959" s="17" t="s">
        <v>1962</v>
      </c>
      <c r="C959" s="18" t="s">
        <v>72</v>
      </c>
    </row>
    <row r="960" spans="1:3" x14ac:dyDescent="0.3">
      <c r="A960" s="17" t="s">
        <v>1963</v>
      </c>
      <c r="B960" s="17" t="s">
        <v>1964</v>
      </c>
      <c r="C960" s="19"/>
    </row>
    <row r="961" spans="1:3" x14ac:dyDescent="0.3">
      <c r="A961" s="17" t="s">
        <v>1965</v>
      </c>
      <c r="B961" s="17" t="s">
        <v>1966</v>
      </c>
      <c r="C961" s="18" t="s">
        <v>72</v>
      </c>
    </row>
    <row r="962" spans="1:3" x14ac:dyDescent="0.3">
      <c r="A962" s="17" t="s">
        <v>1967</v>
      </c>
      <c r="B962" s="17" t="s">
        <v>1968</v>
      </c>
      <c r="C962" s="19"/>
    </row>
    <row r="963" spans="1:3" x14ac:dyDescent="0.3">
      <c r="A963" s="17" t="s">
        <v>1969</v>
      </c>
      <c r="B963" s="17" t="s">
        <v>1970</v>
      </c>
      <c r="C963" s="18" t="s">
        <v>72</v>
      </c>
    </row>
    <row r="964" spans="1:3" x14ac:dyDescent="0.3">
      <c r="A964" s="17" t="s">
        <v>1971</v>
      </c>
      <c r="B964" s="17" t="s">
        <v>1960</v>
      </c>
      <c r="C964" s="19"/>
    </row>
    <row r="965" spans="1:3" x14ac:dyDescent="0.3">
      <c r="A965" s="17" t="s">
        <v>1972</v>
      </c>
      <c r="B965" s="17" t="s">
        <v>1973</v>
      </c>
      <c r="C965" s="19"/>
    </row>
    <row r="966" spans="1:3" x14ac:dyDescent="0.3">
      <c r="A966" s="17" t="s">
        <v>1974</v>
      </c>
      <c r="B966" s="17" t="s">
        <v>1975</v>
      </c>
      <c r="C966" s="19"/>
    </row>
    <row r="967" spans="1:3" x14ac:dyDescent="0.3">
      <c r="A967" s="17" t="s">
        <v>1976</v>
      </c>
      <c r="B967" s="17" t="s">
        <v>1977</v>
      </c>
      <c r="C967" s="18" t="s">
        <v>72</v>
      </c>
    </row>
    <row r="968" spans="1:3" x14ac:dyDescent="0.3">
      <c r="A968" s="17" t="s">
        <v>1978</v>
      </c>
      <c r="B968" s="17" t="s">
        <v>1979</v>
      </c>
      <c r="C968" s="18" t="s">
        <v>338</v>
      </c>
    </row>
    <row r="969" spans="1:3" x14ac:dyDescent="0.3">
      <c r="A969" s="17" t="s">
        <v>1980</v>
      </c>
      <c r="B969" s="17" t="s">
        <v>1981</v>
      </c>
      <c r="C969" s="19"/>
    </row>
    <row r="970" spans="1:3" x14ac:dyDescent="0.3">
      <c r="A970" s="17" t="s">
        <v>1982</v>
      </c>
      <c r="B970" s="17" t="s">
        <v>1981</v>
      </c>
      <c r="C970" s="19"/>
    </row>
    <row r="971" spans="1:3" x14ac:dyDescent="0.3">
      <c r="A971" s="17" t="s">
        <v>1983</v>
      </c>
      <c r="B971" s="17" t="s">
        <v>1984</v>
      </c>
      <c r="C971" s="18" t="s">
        <v>72</v>
      </c>
    </row>
    <row r="972" spans="1:3" x14ac:dyDescent="0.3">
      <c r="A972" s="17" t="s">
        <v>1985</v>
      </c>
      <c r="B972" s="17" t="s">
        <v>1986</v>
      </c>
      <c r="C972" s="19"/>
    </row>
    <row r="973" spans="1:3" x14ac:dyDescent="0.3">
      <c r="A973" s="17" t="s">
        <v>1987</v>
      </c>
      <c r="B973" s="17" t="s">
        <v>1988</v>
      </c>
      <c r="C973" s="19"/>
    </row>
    <row r="974" spans="1:3" x14ac:dyDescent="0.3">
      <c r="A974" s="17" t="s">
        <v>1989</v>
      </c>
      <c r="B974" s="17" t="s">
        <v>1990</v>
      </c>
      <c r="C974" s="18" t="s">
        <v>72</v>
      </c>
    </row>
    <row r="975" spans="1:3" x14ac:dyDescent="0.3">
      <c r="A975" s="17" t="s">
        <v>1991</v>
      </c>
      <c r="B975" s="17" t="s">
        <v>1992</v>
      </c>
      <c r="C975" s="19"/>
    </row>
    <row r="976" spans="1:3" x14ac:dyDescent="0.3">
      <c r="A976" s="17" t="s">
        <v>1993</v>
      </c>
      <c r="B976" s="17" t="s">
        <v>1994</v>
      </c>
      <c r="C976" s="18" t="s">
        <v>72</v>
      </c>
    </row>
    <row r="977" spans="1:3" x14ac:dyDescent="0.3">
      <c r="A977" s="17" t="s">
        <v>1995</v>
      </c>
      <c r="B977" s="17" t="s">
        <v>1996</v>
      </c>
      <c r="C977" s="18" t="s">
        <v>72</v>
      </c>
    </row>
    <row r="978" spans="1:3" x14ac:dyDescent="0.3">
      <c r="A978" s="17" t="s">
        <v>1997</v>
      </c>
      <c r="B978" s="17" t="s">
        <v>1998</v>
      </c>
      <c r="C978" s="18" t="s">
        <v>72</v>
      </c>
    </row>
    <row r="979" spans="1:3" x14ac:dyDescent="0.3">
      <c r="A979" s="17" t="s">
        <v>1999</v>
      </c>
      <c r="B979" s="17" t="s">
        <v>2000</v>
      </c>
      <c r="C979" s="18" t="s">
        <v>72</v>
      </c>
    </row>
    <row r="980" spans="1:3" x14ac:dyDescent="0.3">
      <c r="A980" s="17" t="s">
        <v>2001</v>
      </c>
      <c r="B980" s="17" t="s">
        <v>2002</v>
      </c>
      <c r="C980" s="19"/>
    </row>
    <row r="981" spans="1:3" x14ac:dyDescent="0.3">
      <c r="A981" s="17" t="s">
        <v>2003</v>
      </c>
      <c r="B981" s="17" t="s">
        <v>2004</v>
      </c>
      <c r="C981" s="18" t="s">
        <v>72</v>
      </c>
    </row>
    <row r="982" spans="1:3" x14ac:dyDescent="0.3">
      <c r="A982" s="17" t="s">
        <v>2005</v>
      </c>
      <c r="B982" s="17" t="s">
        <v>2006</v>
      </c>
      <c r="C982" s="19"/>
    </row>
    <row r="983" spans="1:3" x14ac:dyDescent="0.3">
      <c r="A983" s="17" t="s">
        <v>2007</v>
      </c>
      <c r="B983" s="17" t="s">
        <v>2008</v>
      </c>
      <c r="C983" s="18" t="s">
        <v>72</v>
      </c>
    </row>
    <row r="984" spans="1:3" x14ac:dyDescent="0.3">
      <c r="A984" s="17" t="s">
        <v>2009</v>
      </c>
      <c r="B984" s="17" t="s">
        <v>2010</v>
      </c>
      <c r="C984" s="18" t="s">
        <v>72</v>
      </c>
    </row>
    <row r="985" spans="1:3" x14ac:dyDescent="0.3">
      <c r="A985" s="17" t="s">
        <v>2011</v>
      </c>
      <c r="B985" s="17" t="s">
        <v>2012</v>
      </c>
      <c r="C985" s="18" t="s">
        <v>72</v>
      </c>
    </row>
    <row r="986" spans="1:3" x14ac:dyDescent="0.3">
      <c r="A986" s="17" t="s">
        <v>2013</v>
      </c>
      <c r="B986" s="17" t="s">
        <v>2014</v>
      </c>
      <c r="C986" s="19"/>
    </row>
    <row r="987" spans="1:3" x14ac:dyDescent="0.3">
      <c r="A987" s="17" t="s">
        <v>2015</v>
      </c>
      <c r="B987" s="17" t="s">
        <v>2016</v>
      </c>
      <c r="C987" s="19"/>
    </row>
    <row r="988" spans="1:3" x14ac:dyDescent="0.3">
      <c r="A988" s="17" t="s">
        <v>2017</v>
      </c>
      <c r="B988" s="17" t="s">
        <v>2018</v>
      </c>
      <c r="C988" s="19"/>
    </row>
    <row r="989" spans="1:3" x14ac:dyDescent="0.3">
      <c r="A989" s="17" t="s">
        <v>2019</v>
      </c>
      <c r="B989" s="17" t="s">
        <v>2020</v>
      </c>
      <c r="C989" s="19"/>
    </row>
    <row r="990" spans="1:3" x14ac:dyDescent="0.3">
      <c r="A990" s="17" t="s">
        <v>2021</v>
      </c>
      <c r="B990" s="17" t="s">
        <v>2022</v>
      </c>
      <c r="C990" s="18" t="s">
        <v>72</v>
      </c>
    </row>
    <row r="991" spans="1:3" x14ac:dyDescent="0.3">
      <c r="A991" s="17" t="s">
        <v>2023</v>
      </c>
      <c r="B991" s="17" t="s">
        <v>2024</v>
      </c>
      <c r="C991" s="19"/>
    </row>
    <row r="992" spans="1:3" x14ac:dyDescent="0.3">
      <c r="A992" s="17" t="s">
        <v>2025</v>
      </c>
      <c r="B992" s="17" t="s">
        <v>2026</v>
      </c>
      <c r="C992" s="18" t="s">
        <v>72</v>
      </c>
    </row>
    <row r="993" spans="1:3" x14ac:dyDescent="0.3">
      <c r="A993" s="17" t="s">
        <v>2027</v>
      </c>
      <c r="B993" s="17" t="s">
        <v>2028</v>
      </c>
      <c r="C993" s="19"/>
    </row>
    <row r="994" spans="1:3" x14ac:dyDescent="0.3">
      <c r="A994" s="17" t="s">
        <v>2029</v>
      </c>
      <c r="B994" s="17" t="s">
        <v>2030</v>
      </c>
      <c r="C994" s="18" t="s">
        <v>72</v>
      </c>
    </row>
    <row r="995" spans="1:3" x14ac:dyDescent="0.3">
      <c r="A995" s="17" t="s">
        <v>2031</v>
      </c>
      <c r="B995" s="17" t="s">
        <v>2032</v>
      </c>
      <c r="C995" s="18" t="s">
        <v>72</v>
      </c>
    </row>
    <row r="996" spans="1:3" x14ac:dyDescent="0.3">
      <c r="A996" s="17" t="s">
        <v>2033</v>
      </c>
      <c r="B996" s="17" t="s">
        <v>2034</v>
      </c>
      <c r="C996" s="19"/>
    </row>
    <row r="997" spans="1:3" x14ac:dyDescent="0.3">
      <c r="A997" s="17" t="s">
        <v>2035</v>
      </c>
      <c r="B997" s="17" t="s">
        <v>2036</v>
      </c>
      <c r="C997" s="19"/>
    </row>
    <row r="998" spans="1:3" x14ac:dyDescent="0.3">
      <c r="A998" s="17" t="s">
        <v>2037</v>
      </c>
      <c r="B998" s="17" t="s">
        <v>2038</v>
      </c>
      <c r="C998" s="19"/>
    </row>
    <row r="999" spans="1:3" x14ac:dyDescent="0.3">
      <c r="A999" s="17" t="s">
        <v>2039</v>
      </c>
      <c r="B999" s="17" t="s">
        <v>2040</v>
      </c>
      <c r="C999" s="19"/>
    </row>
    <row r="1000" spans="1:3" x14ac:dyDescent="0.3">
      <c r="A1000" s="17" t="s">
        <v>2041</v>
      </c>
      <c r="B1000" s="17" t="s">
        <v>2042</v>
      </c>
      <c r="C1000" s="19"/>
    </row>
    <row r="1001" spans="1:3" x14ac:dyDescent="0.3">
      <c r="A1001" s="17" t="s">
        <v>2043</v>
      </c>
      <c r="B1001" s="17" t="s">
        <v>2044</v>
      </c>
      <c r="C1001" s="18" t="s">
        <v>72</v>
      </c>
    </row>
    <row r="1002" spans="1:3" x14ac:dyDescent="0.3">
      <c r="A1002" s="17" t="s">
        <v>2045</v>
      </c>
      <c r="B1002" s="17" t="s">
        <v>2046</v>
      </c>
      <c r="C1002" s="18" t="s">
        <v>72</v>
      </c>
    </row>
    <row r="1003" spans="1:3" x14ac:dyDescent="0.3">
      <c r="A1003" s="17" t="s">
        <v>2047</v>
      </c>
      <c r="B1003" s="17" t="s">
        <v>2048</v>
      </c>
      <c r="C1003" s="19"/>
    </row>
    <row r="1004" spans="1:3" x14ac:dyDescent="0.3">
      <c r="A1004" s="17" t="s">
        <v>2049</v>
      </c>
      <c r="B1004" s="17" t="s">
        <v>2050</v>
      </c>
      <c r="C1004" s="18" t="s">
        <v>101</v>
      </c>
    </row>
    <row r="1005" spans="1:3" x14ac:dyDescent="0.3">
      <c r="A1005" s="17" t="s">
        <v>2051</v>
      </c>
      <c r="B1005" s="17" t="s">
        <v>2052</v>
      </c>
      <c r="C1005" s="18" t="s">
        <v>101</v>
      </c>
    </row>
    <row r="1006" spans="1:3" x14ac:dyDescent="0.3">
      <c r="A1006" s="17" t="s">
        <v>2053</v>
      </c>
      <c r="B1006" s="17" t="s">
        <v>2054</v>
      </c>
      <c r="C1006" s="19"/>
    </row>
    <row r="1007" spans="1:3" x14ac:dyDescent="0.3">
      <c r="A1007" s="17" t="s">
        <v>2055</v>
      </c>
      <c r="B1007" s="17" t="s">
        <v>2056</v>
      </c>
      <c r="C1007" s="19"/>
    </row>
    <row r="1008" spans="1:3" x14ac:dyDescent="0.3">
      <c r="A1008" s="17" t="s">
        <v>2057</v>
      </c>
      <c r="B1008" s="17" t="s">
        <v>2058</v>
      </c>
      <c r="C1008" s="19"/>
    </row>
    <row r="1009" spans="1:3" x14ac:dyDescent="0.3">
      <c r="A1009" s="17" t="s">
        <v>2059</v>
      </c>
      <c r="B1009" s="17" t="s">
        <v>2060</v>
      </c>
      <c r="C1009" s="19"/>
    </row>
    <row r="1010" spans="1:3" x14ac:dyDescent="0.3">
      <c r="A1010" s="17" t="s">
        <v>2061</v>
      </c>
      <c r="B1010" s="17" t="s">
        <v>2062</v>
      </c>
      <c r="C1010" s="19"/>
    </row>
    <row r="1011" spans="1:3" x14ac:dyDescent="0.3">
      <c r="A1011" s="17" t="s">
        <v>2063</v>
      </c>
      <c r="B1011" s="17" t="s">
        <v>2064</v>
      </c>
      <c r="C1011" s="19"/>
    </row>
    <row r="1012" spans="1:3" x14ac:dyDescent="0.3">
      <c r="A1012" s="17" t="s">
        <v>2065</v>
      </c>
      <c r="B1012" s="17" t="s">
        <v>2066</v>
      </c>
      <c r="C1012" s="19"/>
    </row>
    <row r="1013" spans="1:3" x14ac:dyDescent="0.3">
      <c r="A1013" s="17" t="s">
        <v>2067</v>
      </c>
      <c r="B1013" s="17" t="s">
        <v>2068</v>
      </c>
      <c r="C1013" s="19"/>
    </row>
    <row r="1014" spans="1:3" x14ac:dyDescent="0.3">
      <c r="A1014" s="17" t="s">
        <v>2069</v>
      </c>
      <c r="B1014" s="17" t="s">
        <v>2070</v>
      </c>
      <c r="C1014" s="19"/>
    </row>
    <row r="1015" spans="1:3" x14ac:dyDescent="0.3">
      <c r="A1015" s="17" t="s">
        <v>2071</v>
      </c>
      <c r="B1015" s="17" t="s">
        <v>2072</v>
      </c>
      <c r="C1015" s="19"/>
    </row>
    <row r="1016" spans="1:3" x14ac:dyDescent="0.3">
      <c r="A1016" s="17" t="s">
        <v>2073</v>
      </c>
      <c r="B1016" s="17" t="s">
        <v>2074</v>
      </c>
      <c r="C1016" s="19"/>
    </row>
    <row r="1017" spans="1:3" x14ac:dyDescent="0.3">
      <c r="A1017" s="17" t="s">
        <v>2075</v>
      </c>
      <c r="B1017" s="17" t="s">
        <v>2076</v>
      </c>
      <c r="C1017" s="18" t="s">
        <v>72</v>
      </c>
    </row>
    <row r="1018" spans="1:3" x14ac:dyDescent="0.3">
      <c r="A1018" s="17" t="s">
        <v>2077</v>
      </c>
      <c r="B1018" s="17" t="s">
        <v>2078</v>
      </c>
      <c r="C1018" s="19"/>
    </row>
    <row r="1019" spans="1:3" x14ac:dyDescent="0.3">
      <c r="A1019" s="17" t="s">
        <v>2079</v>
      </c>
      <c r="B1019" s="17" t="s">
        <v>2080</v>
      </c>
      <c r="C1019" s="19"/>
    </row>
    <row r="1020" spans="1:3" x14ac:dyDescent="0.3">
      <c r="A1020" s="17" t="s">
        <v>2081</v>
      </c>
      <c r="B1020" s="17" t="s">
        <v>2082</v>
      </c>
      <c r="C1020" s="19"/>
    </row>
    <row r="1021" spans="1:3" x14ac:dyDescent="0.3">
      <c r="A1021" s="17" t="s">
        <v>2083</v>
      </c>
      <c r="B1021" s="17" t="s">
        <v>2084</v>
      </c>
      <c r="C1021" s="18" t="s">
        <v>137</v>
      </c>
    </row>
    <row r="1022" spans="1:3" x14ac:dyDescent="0.3">
      <c r="A1022" s="17" t="s">
        <v>2085</v>
      </c>
      <c r="B1022" s="17" t="s">
        <v>2086</v>
      </c>
      <c r="C1022" s="19"/>
    </row>
    <row r="1023" spans="1:3" x14ac:dyDescent="0.3">
      <c r="A1023" s="17" t="s">
        <v>2087</v>
      </c>
      <c r="B1023" s="17" t="s">
        <v>2088</v>
      </c>
      <c r="C1023" s="19"/>
    </row>
    <row r="1024" spans="1:3" x14ac:dyDescent="0.3">
      <c r="A1024" s="17" t="s">
        <v>2089</v>
      </c>
      <c r="B1024" s="17" t="s">
        <v>2090</v>
      </c>
      <c r="C1024" s="19"/>
    </row>
    <row r="1025" spans="1:3" x14ac:dyDescent="0.3">
      <c r="A1025" s="17" t="s">
        <v>2091</v>
      </c>
      <c r="B1025" s="17" t="s">
        <v>2092</v>
      </c>
      <c r="C1025" s="19"/>
    </row>
    <row r="1026" spans="1:3" x14ac:dyDescent="0.3">
      <c r="A1026" s="17" t="s">
        <v>2093</v>
      </c>
      <c r="B1026" s="17" t="s">
        <v>2094</v>
      </c>
      <c r="C1026" s="19"/>
    </row>
    <row r="1027" spans="1:3" x14ac:dyDescent="0.3">
      <c r="A1027" s="17" t="s">
        <v>2095</v>
      </c>
      <c r="B1027" s="17" t="s">
        <v>2096</v>
      </c>
      <c r="C1027" s="19"/>
    </row>
    <row r="1028" spans="1:3" x14ac:dyDescent="0.3">
      <c r="A1028" s="17" t="s">
        <v>2097</v>
      </c>
      <c r="B1028" s="17" t="s">
        <v>2098</v>
      </c>
      <c r="C1028" s="19"/>
    </row>
    <row r="1029" spans="1:3" x14ac:dyDescent="0.3">
      <c r="A1029" s="17" t="s">
        <v>2099</v>
      </c>
      <c r="B1029" s="17" t="s">
        <v>2100</v>
      </c>
      <c r="C1029" s="19"/>
    </row>
    <row r="1030" spans="1:3" x14ac:dyDescent="0.3">
      <c r="A1030" s="17" t="s">
        <v>2101</v>
      </c>
      <c r="B1030" s="17" t="s">
        <v>2102</v>
      </c>
      <c r="C1030" s="18" t="s">
        <v>72</v>
      </c>
    </row>
    <row r="1031" spans="1:3" x14ac:dyDescent="0.3">
      <c r="A1031" s="17" t="s">
        <v>2103</v>
      </c>
      <c r="B1031" s="17" t="s">
        <v>2104</v>
      </c>
      <c r="C1031" s="18" t="s">
        <v>72</v>
      </c>
    </row>
    <row r="1032" spans="1:3" x14ac:dyDescent="0.3">
      <c r="A1032" s="17" t="s">
        <v>2105</v>
      </c>
      <c r="B1032" s="17" t="s">
        <v>2106</v>
      </c>
      <c r="C1032" s="18" t="s">
        <v>72</v>
      </c>
    </row>
    <row r="1033" spans="1:3" x14ac:dyDescent="0.3">
      <c r="A1033" s="17" t="s">
        <v>2107</v>
      </c>
      <c r="B1033" s="17" t="s">
        <v>2108</v>
      </c>
      <c r="C1033" s="19"/>
    </row>
    <row r="1034" spans="1:3" x14ac:dyDescent="0.3">
      <c r="A1034" s="17" t="s">
        <v>2109</v>
      </c>
      <c r="B1034" s="17" t="s">
        <v>2110</v>
      </c>
      <c r="C1034" s="19"/>
    </row>
    <row r="1035" spans="1:3" x14ac:dyDescent="0.3">
      <c r="A1035" s="17" t="s">
        <v>2111</v>
      </c>
      <c r="B1035" s="17" t="s">
        <v>2112</v>
      </c>
      <c r="C1035" s="19"/>
    </row>
    <row r="1036" spans="1:3" x14ac:dyDescent="0.3">
      <c r="A1036" s="17" t="s">
        <v>2113</v>
      </c>
      <c r="B1036" s="17" t="s">
        <v>2114</v>
      </c>
      <c r="C1036" s="19"/>
    </row>
    <row r="1037" spans="1:3" x14ac:dyDescent="0.3">
      <c r="A1037" s="17" t="s">
        <v>2115</v>
      </c>
      <c r="B1037" s="17" t="s">
        <v>2116</v>
      </c>
      <c r="C1037" s="19"/>
    </row>
    <row r="1038" spans="1:3" x14ac:dyDescent="0.3">
      <c r="A1038" s="17" t="s">
        <v>2117</v>
      </c>
      <c r="B1038" s="17" t="s">
        <v>2118</v>
      </c>
      <c r="C1038" s="19"/>
    </row>
    <row r="1039" spans="1:3" x14ac:dyDescent="0.3">
      <c r="A1039" s="17" t="s">
        <v>2119</v>
      </c>
      <c r="B1039" s="17" t="s">
        <v>2120</v>
      </c>
      <c r="C1039" s="19"/>
    </row>
    <row r="1040" spans="1:3" x14ac:dyDescent="0.3">
      <c r="A1040" s="17" t="s">
        <v>2121</v>
      </c>
      <c r="B1040" s="17" t="s">
        <v>2122</v>
      </c>
      <c r="C1040" s="19"/>
    </row>
    <row r="1041" spans="1:3" x14ac:dyDescent="0.3">
      <c r="A1041" s="17" t="s">
        <v>2123</v>
      </c>
      <c r="B1041" s="17" t="s">
        <v>2124</v>
      </c>
      <c r="C1041" s="19"/>
    </row>
    <row r="1042" spans="1:3" x14ac:dyDescent="0.3">
      <c r="A1042" s="17" t="s">
        <v>2125</v>
      </c>
      <c r="B1042" s="17" t="s">
        <v>2126</v>
      </c>
      <c r="C1042" s="19"/>
    </row>
    <row r="1043" spans="1:3" x14ac:dyDescent="0.3">
      <c r="A1043" s="17" t="s">
        <v>2127</v>
      </c>
      <c r="B1043" s="17" t="s">
        <v>2128</v>
      </c>
      <c r="C1043" s="19"/>
    </row>
    <row r="1044" spans="1:3" x14ac:dyDescent="0.3">
      <c r="A1044" s="17" t="s">
        <v>2129</v>
      </c>
      <c r="B1044" s="17" t="s">
        <v>2130</v>
      </c>
      <c r="C1044" s="19"/>
    </row>
    <row r="1045" spans="1:3" x14ac:dyDescent="0.3">
      <c r="A1045" s="17" t="s">
        <v>2131</v>
      </c>
      <c r="B1045" s="17" t="s">
        <v>2132</v>
      </c>
      <c r="C1045" s="19"/>
    </row>
    <row r="1046" spans="1:3" x14ac:dyDescent="0.3">
      <c r="A1046" s="17" t="s">
        <v>2133</v>
      </c>
      <c r="B1046" s="17" t="s">
        <v>2134</v>
      </c>
      <c r="C1046" s="18" t="s">
        <v>72</v>
      </c>
    </row>
    <row r="1047" spans="1:3" x14ac:dyDescent="0.3">
      <c r="A1047" s="17" t="s">
        <v>2135</v>
      </c>
      <c r="B1047" s="17" t="s">
        <v>2136</v>
      </c>
      <c r="C1047" s="19"/>
    </row>
    <row r="1048" spans="1:3" x14ac:dyDescent="0.3">
      <c r="A1048" s="17" t="s">
        <v>2137</v>
      </c>
      <c r="B1048" s="17" t="s">
        <v>2138</v>
      </c>
      <c r="C1048" s="19"/>
    </row>
    <row r="1049" spans="1:3" x14ac:dyDescent="0.3">
      <c r="A1049" s="17" t="s">
        <v>2139</v>
      </c>
      <c r="B1049" s="17" t="s">
        <v>2140</v>
      </c>
      <c r="C1049" s="19"/>
    </row>
    <row r="1050" spans="1:3" x14ac:dyDescent="0.3">
      <c r="A1050" s="17" t="s">
        <v>2141</v>
      </c>
      <c r="B1050" s="17" t="s">
        <v>2140</v>
      </c>
      <c r="C1050" s="19"/>
    </row>
    <row r="1051" spans="1:3" x14ac:dyDescent="0.3">
      <c r="A1051" s="17" t="s">
        <v>2142</v>
      </c>
      <c r="B1051" s="17" t="s">
        <v>2143</v>
      </c>
      <c r="C1051" s="19"/>
    </row>
    <row r="1052" spans="1:3" x14ac:dyDescent="0.3">
      <c r="A1052" s="17" t="s">
        <v>2144</v>
      </c>
      <c r="B1052" s="17" t="s">
        <v>2145</v>
      </c>
      <c r="C1052" s="19"/>
    </row>
    <row r="1053" spans="1:3" x14ac:dyDescent="0.3">
      <c r="A1053" s="17" t="s">
        <v>2146</v>
      </c>
      <c r="B1053" s="17" t="s">
        <v>2147</v>
      </c>
      <c r="C1053" s="19"/>
    </row>
    <row r="1054" spans="1:3" x14ac:dyDescent="0.3">
      <c r="A1054" s="17" t="s">
        <v>2148</v>
      </c>
      <c r="B1054" s="17" t="s">
        <v>2149</v>
      </c>
      <c r="C1054" s="18" t="s">
        <v>101</v>
      </c>
    </row>
    <row r="1055" spans="1:3" x14ac:dyDescent="0.3">
      <c r="A1055" s="17" t="s">
        <v>2150</v>
      </c>
      <c r="B1055" s="17" t="s">
        <v>2151</v>
      </c>
      <c r="C1055" s="19"/>
    </row>
    <row r="1056" spans="1:3" x14ac:dyDescent="0.3">
      <c r="A1056" s="17" t="s">
        <v>2152</v>
      </c>
      <c r="B1056" s="17" t="s">
        <v>2153</v>
      </c>
      <c r="C1056" s="19"/>
    </row>
    <row r="1057" spans="1:3" x14ac:dyDescent="0.3">
      <c r="A1057" s="17" t="s">
        <v>2154</v>
      </c>
      <c r="B1057" s="17" t="s">
        <v>2155</v>
      </c>
      <c r="C1057" s="19"/>
    </row>
    <row r="1058" spans="1:3" x14ac:dyDescent="0.3">
      <c r="A1058" s="17" t="s">
        <v>2156</v>
      </c>
      <c r="B1058" s="17" t="s">
        <v>2157</v>
      </c>
      <c r="C1058" s="19"/>
    </row>
    <row r="1059" spans="1:3" x14ac:dyDescent="0.3">
      <c r="A1059" s="17" t="s">
        <v>2158</v>
      </c>
      <c r="B1059" s="17" t="s">
        <v>2159</v>
      </c>
      <c r="C1059" s="19"/>
    </row>
    <row r="1060" spans="1:3" x14ac:dyDescent="0.3">
      <c r="A1060" s="17" t="s">
        <v>2160</v>
      </c>
      <c r="B1060" s="17" t="s">
        <v>2161</v>
      </c>
      <c r="C1060" s="18" t="s">
        <v>101</v>
      </c>
    </row>
    <row r="1061" spans="1:3" x14ac:dyDescent="0.3">
      <c r="A1061" s="17" t="s">
        <v>2162</v>
      </c>
      <c r="B1061" s="17" t="s">
        <v>2163</v>
      </c>
      <c r="C1061" s="19"/>
    </row>
    <row r="1062" spans="1:3" x14ac:dyDescent="0.3">
      <c r="A1062" s="17" t="s">
        <v>2164</v>
      </c>
      <c r="B1062" s="17" t="s">
        <v>2165</v>
      </c>
      <c r="C1062" s="19"/>
    </row>
    <row r="1063" spans="1:3" x14ac:dyDescent="0.3">
      <c r="A1063" s="17" t="s">
        <v>2166</v>
      </c>
      <c r="B1063" s="17" t="s">
        <v>2167</v>
      </c>
      <c r="C1063" s="19"/>
    </row>
    <row r="1064" spans="1:3" x14ac:dyDescent="0.3">
      <c r="A1064" s="17" t="s">
        <v>2168</v>
      </c>
      <c r="B1064" s="17" t="s">
        <v>2169</v>
      </c>
      <c r="C1064" s="19"/>
    </row>
    <row r="1065" spans="1:3" x14ac:dyDescent="0.3">
      <c r="A1065" s="17" t="s">
        <v>2170</v>
      </c>
      <c r="B1065" s="17" t="s">
        <v>2171</v>
      </c>
      <c r="C1065" s="19"/>
    </row>
    <row r="1066" spans="1:3" x14ac:dyDescent="0.3">
      <c r="A1066" s="17" t="s">
        <v>2172</v>
      </c>
      <c r="B1066" s="17" t="s">
        <v>2173</v>
      </c>
      <c r="C1066" s="19"/>
    </row>
    <row r="1067" spans="1:3" x14ac:dyDescent="0.3">
      <c r="A1067" s="17" t="s">
        <v>2174</v>
      </c>
      <c r="B1067" s="17" t="s">
        <v>2175</v>
      </c>
      <c r="C1067" s="19"/>
    </row>
    <row r="1068" spans="1:3" x14ac:dyDescent="0.3">
      <c r="A1068" s="17" t="s">
        <v>2176</v>
      </c>
      <c r="B1068" s="17" t="s">
        <v>2177</v>
      </c>
      <c r="C1068" s="18" t="s">
        <v>72</v>
      </c>
    </row>
    <row r="1069" spans="1:3" x14ac:dyDescent="0.3">
      <c r="A1069" s="17" t="s">
        <v>2178</v>
      </c>
      <c r="B1069" s="17" t="s">
        <v>2179</v>
      </c>
      <c r="C1069" s="19"/>
    </row>
    <row r="1070" spans="1:3" x14ac:dyDescent="0.3">
      <c r="A1070" s="17" t="s">
        <v>2180</v>
      </c>
      <c r="B1070" s="17" t="s">
        <v>2181</v>
      </c>
      <c r="C1070" s="19"/>
    </row>
    <row r="1071" spans="1:3" x14ac:dyDescent="0.3">
      <c r="A1071" s="17" t="s">
        <v>2182</v>
      </c>
      <c r="B1071" s="17" t="s">
        <v>2183</v>
      </c>
      <c r="C1071" s="19"/>
    </row>
    <row r="1072" spans="1:3" x14ac:dyDescent="0.3">
      <c r="A1072" s="17" t="s">
        <v>2184</v>
      </c>
      <c r="B1072" s="17" t="s">
        <v>2185</v>
      </c>
      <c r="C1072" s="19"/>
    </row>
    <row r="1073" spans="1:3" x14ac:dyDescent="0.3">
      <c r="A1073" s="17" t="s">
        <v>2186</v>
      </c>
      <c r="B1073" s="17" t="s">
        <v>2187</v>
      </c>
      <c r="C1073" s="19"/>
    </row>
    <row r="1074" spans="1:3" x14ac:dyDescent="0.3">
      <c r="A1074" s="17" t="s">
        <v>2188</v>
      </c>
      <c r="B1074" s="17" t="s">
        <v>2189</v>
      </c>
      <c r="C1074" s="19"/>
    </row>
    <row r="1075" spans="1:3" x14ac:dyDescent="0.3">
      <c r="A1075" s="17" t="s">
        <v>2190</v>
      </c>
      <c r="B1075" s="17" t="s">
        <v>2191</v>
      </c>
      <c r="C1075" s="19"/>
    </row>
    <row r="1076" spans="1:3" x14ac:dyDescent="0.3">
      <c r="A1076" s="17" t="s">
        <v>2192</v>
      </c>
      <c r="B1076" s="17" t="s">
        <v>2193</v>
      </c>
      <c r="C1076" s="19"/>
    </row>
    <row r="1077" spans="1:3" x14ac:dyDescent="0.3">
      <c r="A1077" s="17" t="s">
        <v>2194</v>
      </c>
      <c r="B1077" s="17" t="s">
        <v>2195</v>
      </c>
      <c r="C1077" s="19"/>
    </row>
    <row r="1078" spans="1:3" x14ac:dyDescent="0.3">
      <c r="A1078" s="17" t="s">
        <v>2196</v>
      </c>
      <c r="B1078" s="17" t="s">
        <v>2197</v>
      </c>
      <c r="C1078" s="18" t="s">
        <v>72</v>
      </c>
    </row>
    <row r="1079" spans="1:3" x14ac:dyDescent="0.3">
      <c r="A1079" s="17" t="s">
        <v>2198</v>
      </c>
      <c r="B1079" s="17" t="s">
        <v>2199</v>
      </c>
      <c r="C1079" s="18" t="s">
        <v>101</v>
      </c>
    </row>
    <row r="1080" spans="1:3" x14ac:dyDescent="0.3">
      <c r="A1080" s="17" t="s">
        <v>2200</v>
      </c>
      <c r="B1080" s="17" t="s">
        <v>2201</v>
      </c>
      <c r="C1080" s="18" t="s">
        <v>72</v>
      </c>
    </row>
    <row r="1081" spans="1:3" x14ac:dyDescent="0.3">
      <c r="A1081" s="17" t="s">
        <v>2202</v>
      </c>
      <c r="B1081" s="17" t="s">
        <v>2203</v>
      </c>
      <c r="C1081" s="18" t="s">
        <v>101</v>
      </c>
    </row>
    <row r="1082" spans="1:3" x14ac:dyDescent="0.3">
      <c r="A1082" s="17" t="s">
        <v>2204</v>
      </c>
      <c r="B1082" s="17" t="s">
        <v>2205</v>
      </c>
      <c r="C1082" s="18" t="s">
        <v>72</v>
      </c>
    </row>
    <row r="1083" spans="1:3" x14ac:dyDescent="0.3">
      <c r="A1083" s="17" t="s">
        <v>2206</v>
      </c>
      <c r="B1083" s="17" t="s">
        <v>2207</v>
      </c>
      <c r="C1083" s="18" t="s">
        <v>101</v>
      </c>
    </row>
    <row r="1084" spans="1:3" x14ac:dyDescent="0.3">
      <c r="A1084" s="17" t="s">
        <v>2208</v>
      </c>
      <c r="B1084" s="17" t="s">
        <v>2209</v>
      </c>
      <c r="C1084" s="18" t="s">
        <v>72</v>
      </c>
    </row>
    <row r="1085" spans="1:3" x14ac:dyDescent="0.3">
      <c r="A1085" s="17" t="s">
        <v>2210</v>
      </c>
      <c r="B1085" s="17" t="s">
        <v>2211</v>
      </c>
      <c r="C1085" s="18" t="s">
        <v>101</v>
      </c>
    </row>
    <row r="1086" spans="1:3" x14ac:dyDescent="0.3">
      <c r="A1086" s="17" t="s">
        <v>2212</v>
      </c>
      <c r="B1086" s="17" t="s">
        <v>2213</v>
      </c>
      <c r="C1086" s="19"/>
    </row>
    <row r="1087" spans="1:3" x14ac:dyDescent="0.3">
      <c r="A1087" s="17" t="s">
        <v>2214</v>
      </c>
      <c r="B1087" s="17" t="s">
        <v>2215</v>
      </c>
      <c r="C1087" s="19"/>
    </row>
    <row r="1088" spans="1:3" x14ac:dyDescent="0.3">
      <c r="A1088" s="17" t="s">
        <v>2216</v>
      </c>
      <c r="B1088" s="17" t="s">
        <v>2217</v>
      </c>
      <c r="C1088" s="18" t="s">
        <v>72</v>
      </c>
    </row>
    <row r="1089" spans="1:3" x14ac:dyDescent="0.3">
      <c r="A1089" s="17" t="s">
        <v>2218</v>
      </c>
      <c r="B1089" s="17" t="s">
        <v>2219</v>
      </c>
      <c r="C1089" s="19"/>
    </row>
    <row r="1090" spans="1:3" x14ac:dyDescent="0.3">
      <c r="A1090" s="17" t="s">
        <v>2220</v>
      </c>
      <c r="B1090" s="17" t="s">
        <v>2221</v>
      </c>
      <c r="C1090" s="18" t="s">
        <v>101</v>
      </c>
    </row>
    <row r="1091" spans="1:3" x14ac:dyDescent="0.3">
      <c r="A1091" s="17" t="s">
        <v>2222</v>
      </c>
      <c r="B1091" s="17" t="s">
        <v>2223</v>
      </c>
      <c r="C1091" s="19"/>
    </row>
    <row r="1092" spans="1:3" x14ac:dyDescent="0.3">
      <c r="A1092" s="17" t="s">
        <v>2224</v>
      </c>
      <c r="B1092" s="17" t="s">
        <v>2225</v>
      </c>
      <c r="C1092" s="19"/>
    </row>
    <row r="1093" spans="1:3" x14ac:dyDescent="0.3">
      <c r="A1093" s="17" t="s">
        <v>2226</v>
      </c>
      <c r="B1093" s="17" t="s">
        <v>2227</v>
      </c>
      <c r="C1093" s="19"/>
    </row>
    <row r="1094" spans="1:3" x14ac:dyDescent="0.3">
      <c r="A1094" s="17" t="s">
        <v>2228</v>
      </c>
      <c r="B1094" s="17" t="s">
        <v>2229</v>
      </c>
      <c r="C1094" s="19"/>
    </row>
    <row r="1095" spans="1:3" x14ac:dyDescent="0.3">
      <c r="A1095" s="17" t="s">
        <v>2230</v>
      </c>
      <c r="B1095" s="17" t="s">
        <v>2231</v>
      </c>
      <c r="C1095" s="19"/>
    </row>
    <row r="1096" spans="1:3" x14ac:dyDescent="0.3">
      <c r="A1096" s="17" t="s">
        <v>2232</v>
      </c>
      <c r="B1096" s="17" t="s">
        <v>2233</v>
      </c>
      <c r="C1096" s="19"/>
    </row>
    <row r="1097" spans="1:3" x14ac:dyDescent="0.3">
      <c r="A1097" s="17" t="s">
        <v>2234</v>
      </c>
      <c r="B1097" s="17" t="s">
        <v>2235</v>
      </c>
      <c r="C1097" s="19"/>
    </row>
    <row r="1098" spans="1:3" x14ac:dyDescent="0.3">
      <c r="A1098" s="17" t="s">
        <v>2236</v>
      </c>
      <c r="B1098" s="17" t="s">
        <v>2237</v>
      </c>
      <c r="C1098" s="19"/>
    </row>
    <row r="1099" spans="1:3" x14ac:dyDescent="0.3">
      <c r="A1099" s="17" t="s">
        <v>2238</v>
      </c>
      <c r="B1099" s="17" t="s">
        <v>2239</v>
      </c>
      <c r="C1099" s="19"/>
    </row>
    <row r="1100" spans="1:3" x14ac:dyDescent="0.3">
      <c r="A1100" s="17" t="s">
        <v>2240</v>
      </c>
      <c r="B1100" s="17" t="s">
        <v>2241</v>
      </c>
      <c r="C1100" s="18" t="s">
        <v>72</v>
      </c>
    </row>
    <row r="1101" spans="1:3" x14ac:dyDescent="0.3">
      <c r="A1101" s="17" t="s">
        <v>2242</v>
      </c>
      <c r="B1101" s="17" t="s">
        <v>2243</v>
      </c>
      <c r="C1101" s="19"/>
    </row>
    <row r="1102" spans="1:3" x14ac:dyDescent="0.3">
      <c r="A1102" s="17" t="s">
        <v>2244</v>
      </c>
      <c r="B1102" s="17" t="s">
        <v>2245</v>
      </c>
      <c r="C1102" s="19"/>
    </row>
    <row r="1103" spans="1:3" x14ac:dyDescent="0.3">
      <c r="A1103" s="17" t="s">
        <v>2246</v>
      </c>
      <c r="B1103" s="17" t="s">
        <v>2247</v>
      </c>
      <c r="C1103" s="19"/>
    </row>
    <row r="1104" spans="1:3" x14ac:dyDescent="0.3">
      <c r="A1104" s="17" t="s">
        <v>2248</v>
      </c>
      <c r="B1104" s="17" t="s">
        <v>2249</v>
      </c>
      <c r="C1104" s="19"/>
    </row>
    <row r="1105" spans="1:3" x14ac:dyDescent="0.3">
      <c r="A1105" s="17" t="s">
        <v>2250</v>
      </c>
      <c r="B1105" s="17" t="s">
        <v>2251</v>
      </c>
      <c r="C1105" s="19"/>
    </row>
    <row r="1106" spans="1:3" x14ac:dyDescent="0.3">
      <c r="A1106" s="17" t="s">
        <v>2252</v>
      </c>
      <c r="B1106" s="17" t="s">
        <v>2253</v>
      </c>
      <c r="C1106" s="18" t="s">
        <v>72</v>
      </c>
    </row>
    <row r="1107" spans="1:3" x14ac:dyDescent="0.3">
      <c r="A1107" s="17" t="s">
        <v>2254</v>
      </c>
      <c r="B1107" s="17" t="s">
        <v>2255</v>
      </c>
      <c r="C1107" s="18" t="s">
        <v>72</v>
      </c>
    </row>
    <row r="1108" spans="1:3" x14ac:dyDescent="0.3">
      <c r="A1108" s="17" t="s">
        <v>2256</v>
      </c>
      <c r="B1108" s="17" t="s">
        <v>2257</v>
      </c>
      <c r="C1108" s="18" t="s">
        <v>72</v>
      </c>
    </row>
    <row r="1109" spans="1:3" x14ac:dyDescent="0.3">
      <c r="A1109" s="17" t="s">
        <v>2258</v>
      </c>
      <c r="B1109" s="17" t="s">
        <v>2259</v>
      </c>
      <c r="C1109" s="19"/>
    </row>
    <row r="1110" spans="1:3" x14ac:dyDescent="0.3">
      <c r="A1110" s="17" t="s">
        <v>2260</v>
      </c>
      <c r="B1110" s="17" t="s">
        <v>2261</v>
      </c>
      <c r="C1110" s="19"/>
    </row>
    <row r="1111" spans="1:3" x14ac:dyDescent="0.3">
      <c r="A1111" s="17" t="s">
        <v>2262</v>
      </c>
      <c r="B1111" s="17" t="s">
        <v>2263</v>
      </c>
      <c r="C1111" s="19"/>
    </row>
    <row r="1112" spans="1:3" x14ac:dyDescent="0.3">
      <c r="A1112" s="17" t="s">
        <v>2264</v>
      </c>
      <c r="B1112" s="17" t="s">
        <v>2265</v>
      </c>
      <c r="C1112" s="19"/>
    </row>
    <row r="1113" spans="1:3" x14ac:dyDescent="0.3">
      <c r="A1113" s="17" t="s">
        <v>2266</v>
      </c>
      <c r="B1113" s="17" t="s">
        <v>2267</v>
      </c>
      <c r="C1113" s="19"/>
    </row>
    <row r="1114" spans="1:3" x14ac:dyDescent="0.3">
      <c r="A1114" s="17" t="s">
        <v>2268</v>
      </c>
      <c r="B1114" s="17" t="s">
        <v>2269</v>
      </c>
      <c r="C1114" s="19"/>
    </row>
    <row r="1115" spans="1:3" x14ac:dyDescent="0.3">
      <c r="A1115" s="17" t="s">
        <v>2270</v>
      </c>
      <c r="B1115" s="17" t="s">
        <v>2271</v>
      </c>
      <c r="C1115" s="19"/>
    </row>
    <row r="1116" spans="1:3" x14ac:dyDescent="0.3">
      <c r="A1116" s="17" t="s">
        <v>2272</v>
      </c>
      <c r="B1116" s="17" t="s">
        <v>2273</v>
      </c>
      <c r="C1116" s="19"/>
    </row>
    <row r="1117" spans="1:3" x14ac:dyDescent="0.3">
      <c r="A1117" s="17" t="s">
        <v>2274</v>
      </c>
      <c r="B1117" s="17" t="s">
        <v>2275</v>
      </c>
      <c r="C1117" s="19"/>
    </row>
    <row r="1118" spans="1:3" x14ac:dyDescent="0.3">
      <c r="A1118" s="17" t="s">
        <v>2276</v>
      </c>
      <c r="B1118" s="17" t="s">
        <v>2277</v>
      </c>
      <c r="C1118" s="19"/>
    </row>
    <row r="1119" spans="1:3" x14ac:dyDescent="0.3">
      <c r="A1119" s="17" t="s">
        <v>2278</v>
      </c>
      <c r="B1119" s="17" t="s">
        <v>2279</v>
      </c>
      <c r="C1119" s="19"/>
    </row>
    <row r="1120" spans="1:3" x14ac:dyDescent="0.3">
      <c r="A1120" s="17" t="s">
        <v>2280</v>
      </c>
      <c r="B1120" s="17" t="s">
        <v>2281</v>
      </c>
      <c r="C1120" s="19"/>
    </row>
    <row r="1121" spans="1:3" x14ac:dyDescent="0.3">
      <c r="A1121" s="17" t="s">
        <v>2282</v>
      </c>
      <c r="B1121" s="17" t="s">
        <v>2283</v>
      </c>
      <c r="C1121" s="19"/>
    </row>
    <row r="1122" spans="1:3" x14ac:dyDescent="0.3">
      <c r="A1122" s="17" t="s">
        <v>2284</v>
      </c>
      <c r="B1122" s="17" t="s">
        <v>2285</v>
      </c>
      <c r="C1122" s="19"/>
    </row>
    <row r="1123" spans="1:3" x14ac:dyDescent="0.3">
      <c r="A1123" s="17" t="s">
        <v>2286</v>
      </c>
      <c r="B1123" s="17" t="s">
        <v>2287</v>
      </c>
      <c r="C1123" s="19"/>
    </row>
    <row r="1124" spans="1:3" x14ac:dyDescent="0.3">
      <c r="A1124" s="17" t="s">
        <v>2288</v>
      </c>
      <c r="B1124" s="17" t="s">
        <v>2289</v>
      </c>
      <c r="C1124" s="19"/>
    </row>
    <row r="1125" spans="1:3" x14ac:dyDescent="0.3">
      <c r="A1125" s="17" t="s">
        <v>2290</v>
      </c>
      <c r="B1125" s="17" t="s">
        <v>2291</v>
      </c>
      <c r="C1125" s="19"/>
    </row>
    <row r="1126" spans="1:3" x14ac:dyDescent="0.3">
      <c r="A1126" s="17" t="s">
        <v>2292</v>
      </c>
      <c r="B1126" s="17" t="s">
        <v>2291</v>
      </c>
      <c r="C1126" s="19"/>
    </row>
    <row r="1127" spans="1:3" x14ac:dyDescent="0.3">
      <c r="A1127" s="17" t="s">
        <v>2293</v>
      </c>
      <c r="B1127" s="17" t="s">
        <v>2294</v>
      </c>
      <c r="C1127" s="19"/>
    </row>
    <row r="1128" spans="1:3" x14ac:dyDescent="0.3">
      <c r="A1128" s="17" t="s">
        <v>2295</v>
      </c>
      <c r="B1128" s="17" t="s">
        <v>2296</v>
      </c>
      <c r="C1128" s="19"/>
    </row>
    <row r="1129" spans="1:3" x14ac:dyDescent="0.3">
      <c r="A1129" s="17" t="s">
        <v>2297</v>
      </c>
      <c r="B1129" s="17" t="s">
        <v>2298</v>
      </c>
      <c r="C1129" s="19"/>
    </row>
    <row r="1130" spans="1:3" x14ac:dyDescent="0.3">
      <c r="A1130" s="17" t="s">
        <v>2299</v>
      </c>
      <c r="B1130" s="17" t="s">
        <v>2300</v>
      </c>
      <c r="C1130" s="18" t="s">
        <v>101</v>
      </c>
    </row>
    <row r="1131" spans="1:3" x14ac:dyDescent="0.3">
      <c r="A1131" s="17" t="s">
        <v>2301</v>
      </c>
      <c r="B1131" s="17" t="s">
        <v>2302</v>
      </c>
      <c r="C1131" s="19"/>
    </row>
    <row r="1132" spans="1:3" x14ac:dyDescent="0.3">
      <c r="A1132" s="17" t="s">
        <v>2303</v>
      </c>
      <c r="B1132" s="17" t="s">
        <v>2304</v>
      </c>
      <c r="C1132" s="19"/>
    </row>
    <row r="1133" spans="1:3" x14ac:dyDescent="0.3">
      <c r="A1133" s="17" t="s">
        <v>2305</v>
      </c>
      <c r="B1133" s="17" t="s">
        <v>2306</v>
      </c>
      <c r="C1133" s="18" t="s">
        <v>72</v>
      </c>
    </row>
    <row r="1134" spans="1:3" x14ac:dyDescent="0.3">
      <c r="A1134" s="17" t="s">
        <v>2307</v>
      </c>
      <c r="B1134" s="17" t="s">
        <v>2308</v>
      </c>
      <c r="C1134" s="18" t="s">
        <v>72</v>
      </c>
    </row>
    <row r="1135" spans="1:3" x14ac:dyDescent="0.3">
      <c r="A1135" s="17" t="s">
        <v>2309</v>
      </c>
      <c r="B1135" s="17" t="s">
        <v>2310</v>
      </c>
      <c r="C1135" s="18" t="s">
        <v>72</v>
      </c>
    </row>
    <row r="1136" spans="1:3" x14ac:dyDescent="0.3">
      <c r="A1136" s="17" t="s">
        <v>2311</v>
      </c>
      <c r="B1136" s="17" t="s">
        <v>2312</v>
      </c>
      <c r="C1136" s="19"/>
    </row>
    <row r="1137" spans="1:3" x14ac:dyDescent="0.3">
      <c r="A1137" s="17" t="s">
        <v>2313</v>
      </c>
      <c r="B1137" s="17" t="s">
        <v>2314</v>
      </c>
      <c r="C1137" s="19"/>
    </row>
    <row r="1138" spans="1:3" x14ac:dyDescent="0.3">
      <c r="A1138" s="17" t="s">
        <v>2315</v>
      </c>
      <c r="B1138" s="17" t="s">
        <v>2316</v>
      </c>
      <c r="C1138" s="18" t="s">
        <v>101</v>
      </c>
    </row>
    <row r="1139" spans="1:3" x14ac:dyDescent="0.3">
      <c r="A1139" s="17" t="s">
        <v>2317</v>
      </c>
      <c r="B1139" s="17" t="s">
        <v>2318</v>
      </c>
      <c r="C1139" s="18" t="s">
        <v>72</v>
      </c>
    </row>
    <row r="1140" spans="1:3" x14ac:dyDescent="0.3">
      <c r="A1140" s="17" t="s">
        <v>2319</v>
      </c>
      <c r="B1140" s="17" t="s">
        <v>2320</v>
      </c>
      <c r="C1140" s="18" t="s">
        <v>72</v>
      </c>
    </row>
    <row r="1141" spans="1:3" x14ac:dyDescent="0.3">
      <c r="A1141" s="17" t="s">
        <v>2321</v>
      </c>
      <c r="B1141" s="17" t="s">
        <v>2322</v>
      </c>
      <c r="C1141" s="18" t="s">
        <v>101</v>
      </c>
    </row>
    <row r="1142" spans="1:3" x14ac:dyDescent="0.3">
      <c r="A1142" s="17" t="s">
        <v>2323</v>
      </c>
      <c r="B1142" s="17" t="s">
        <v>2324</v>
      </c>
      <c r="C1142" s="18" t="s">
        <v>72</v>
      </c>
    </row>
    <row r="1143" spans="1:3" x14ac:dyDescent="0.3">
      <c r="A1143" s="17" t="s">
        <v>2325</v>
      </c>
      <c r="B1143" s="17" t="s">
        <v>2326</v>
      </c>
      <c r="C1143" s="18" t="s">
        <v>101</v>
      </c>
    </row>
    <row r="1144" spans="1:3" x14ac:dyDescent="0.3">
      <c r="A1144" s="17" t="s">
        <v>2327</v>
      </c>
      <c r="B1144" s="17" t="s">
        <v>2328</v>
      </c>
      <c r="C1144" s="18" t="s">
        <v>101</v>
      </c>
    </row>
    <row r="1145" spans="1:3" x14ac:dyDescent="0.3">
      <c r="A1145" s="17" t="s">
        <v>2329</v>
      </c>
      <c r="B1145" s="17" t="s">
        <v>2330</v>
      </c>
      <c r="C1145" s="19"/>
    </row>
    <row r="1146" spans="1:3" x14ac:dyDescent="0.3">
      <c r="A1146" s="17" t="s">
        <v>2331</v>
      </c>
      <c r="B1146" s="17" t="s">
        <v>2332</v>
      </c>
      <c r="C1146" s="19"/>
    </row>
    <row r="1147" spans="1:3" x14ac:dyDescent="0.3">
      <c r="A1147" s="17" t="s">
        <v>2333</v>
      </c>
      <c r="B1147" s="17" t="s">
        <v>2334</v>
      </c>
      <c r="C1147" s="19"/>
    </row>
    <row r="1148" spans="1:3" x14ac:dyDescent="0.3">
      <c r="A1148" s="17" t="s">
        <v>2335</v>
      </c>
      <c r="B1148" s="17" t="s">
        <v>2336</v>
      </c>
      <c r="C1148" s="18" t="s">
        <v>101</v>
      </c>
    </row>
    <row r="1149" spans="1:3" x14ac:dyDescent="0.3">
      <c r="A1149" s="17" t="s">
        <v>2337</v>
      </c>
      <c r="B1149" s="17" t="s">
        <v>2338</v>
      </c>
      <c r="C1149" s="19"/>
    </row>
    <row r="1150" spans="1:3" x14ac:dyDescent="0.3">
      <c r="A1150" s="17" t="s">
        <v>2339</v>
      </c>
      <c r="B1150" s="17" t="s">
        <v>2340</v>
      </c>
      <c r="C1150" s="19"/>
    </row>
    <row r="1151" spans="1:3" x14ac:dyDescent="0.3">
      <c r="A1151" s="17" t="s">
        <v>2341</v>
      </c>
      <c r="B1151" s="17" t="s">
        <v>2342</v>
      </c>
      <c r="C1151" s="18" t="s">
        <v>101</v>
      </c>
    </row>
    <row r="1152" spans="1:3" x14ac:dyDescent="0.3">
      <c r="A1152" s="17" t="s">
        <v>2343</v>
      </c>
      <c r="B1152" s="17" t="s">
        <v>2344</v>
      </c>
      <c r="C1152" s="18" t="s">
        <v>101</v>
      </c>
    </row>
    <row r="1153" spans="1:3" x14ac:dyDescent="0.3">
      <c r="A1153" s="17" t="s">
        <v>2345</v>
      </c>
      <c r="B1153" s="17" t="s">
        <v>2346</v>
      </c>
      <c r="C1153" s="19"/>
    </row>
    <row r="1154" spans="1:3" x14ac:dyDescent="0.3">
      <c r="A1154" s="17" t="s">
        <v>2347</v>
      </c>
      <c r="B1154" s="17" t="s">
        <v>2348</v>
      </c>
      <c r="C1154" s="19"/>
    </row>
    <row r="1155" spans="1:3" x14ac:dyDescent="0.3">
      <c r="A1155" s="17" t="s">
        <v>2349</v>
      </c>
      <c r="B1155" s="17" t="s">
        <v>2350</v>
      </c>
      <c r="C1155" s="19"/>
    </row>
    <row r="1156" spans="1:3" x14ac:dyDescent="0.3">
      <c r="A1156" s="17" t="s">
        <v>2351</v>
      </c>
      <c r="B1156" s="17" t="s">
        <v>2352</v>
      </c>
      <c r="C1156" s="19"/>
    </row>
    <row r="1157" spans="1:3" x14ac:dyDescent="0.3">
      <c r="A1157" s="17" t="s">
        <v>2353</v>
      </c>
      <c r="B1157" s="17" t="s">
        <v>2354</v>
      </c>
      <c r="C1157" s="19"/>
    </row>
    <row r="1158" spans="1:3" x14ac:dyDescent="0.3">
      <c r="A1158" s="17" t="s">
        <v>2355</v>
      </c>
      <c r="B1158" s="17" t="s">
        <v>2356</v>
      </c>
      <c r="C1158" s="19"/>
    </row>
    <row r="1159" spans="1:3" x14ac:dyDescent="0.3">
      <c r="A1159" s="17" t="s">
        <v>2357</v>
      </c>
      <c r="B1159" s="17" t="s">
        <v>2358</v>
      </c>
      <c r="C1159" s="19"/>
    </row>
    <row r="1160" spans="1:3" x14ac:dyDescent="0.3">
      <c r="A1160" s="17" t="s">
        <v>2359</v>
      </c>
      <c r="B1160" s="17" t="s">
        <v>2360</v>
      </c>
      <c r="C1160" s="19"/>
    </row>
    <row r="1161" spans="1:3" x14ac:dyDescent="0.3">
      <c r="A1161" s="17" t="s">
        <v>2361</v>
      </c>
      <c r="B1161" s="17" t="s">
        <v>2362</v>
      </c>
      <c r="C1161" s="19"/>
    </row>
    <row r="1162" spans="1:3" x14ac:dyDescent="0.3">
      <c r="A1162" s="17" t="s">
        <v>2363</v>
      </c>
      <c r="B1162" s="17" t="s">
        <v>2364</v>
      </c>
      <c r="C1162" s="19"/>
    </row>
    <row r="1163" spans="1:3" x14ac:dyDescent="0.3">
      <c r="A1163" s="17" t="s">
        <v>2365</v>
      </c>
      <c r="B1163" s="17" t="s">
        <v>2366</v>
      </c>
      <c r="C1163" s="19"/>
    </row>
    <row r="1164" spans="1:3" x14ac:dyDescent="0.3">
      <c r="A1164" s="17" t="s">
        <v>2367</v>
      </c>
      <c r="B1164" s="17" t="s">
        <v>2368</v>
      </c>
      <c r="C1164" s="19"/>
    </row>
    <row r="1165" spans="1:3" x14ac:dyDescent="0.3">
      <c r="A1165" s="17" t="s">
        <v>2369</v>
      </c>
      <c r="B1165" s="17" t="s">
        <v>2370</v>
      </c>
      <c r="C1165" s="19"/>
    </row>
    <row r="1166" spans="1:3" x14ac:dyDescent="0.3">
      <c r="A1166" s="17" t="s">
        <v>2371</v>
      </c>
      <c r="B1166" s="17" t="s">
        <v>2372</v>
      </c>
      <c r="C1166" s="18" t="s">
        <v>72</v>
      </c>
    </row>
    <row r="1167" spans="1:3" x14ac:dyDescent="0.3">
      <c r="A1167" s="17" t="s">
        <v>2373</v>
      </c>
      <c r="B1167" s="17" t="s">
        <v>2374</v>
      </c>
      <c r="C1167" s="18" t="s">
        <v>101</v>
      </c>
    </row>
    <row r="1168" spans="1:3" x14ac:dyDescent="0.3">
      <c r="A1168" s="17" t="s">
        <v>2375</v>
      </c>
      <c r="B1168" s="17" t="s">
        <v>2376</v>
      </c>
      <c r="C1168" s="18" t="s">
        <v>72</v>
      </c>
    </row>
    <row r="1169" spans="1:3" x14ac:dyDescent="0.3">
      <c r="A1169" s="17" t="s">
        <v>2377</v>
      </c>
      <c r="B1169" s="17" t="s">
        <v>2378</v>
      </c>
      <c r="C1169" s="18" t="s">
        <v>101</v>
      </c>
    </row>
    <row r="1170" spans="1:3" x14ac:dyDescent="0.3">
      <c r="A1170" s="17" t="s">
        <v>2379</v>
      </c>
      <c r="B1170" s="17" t="s">
        <v>2380</v>
      </c>
      <c r="C1170" s="18" t="s">
        <v>72</v>
      </c>
    </row>
    <row r="1171" spans="1:3" x14ac:dyDescent="0.3">
      <c r="A1171" s="17" t="s">
        <v>2381</v>
      </c>
      <c r="B1171" s="17" t="s">
        <v>2382</v>
      </c>
      <c r="C1171" s="18" t="s">
        <v>72</v>
      </c>
    </row>
    <row r="1172" spans="1:3" x14ac:dyDescent="0.3">
      <c r="A1172" s="17" t="s">
        <v>2383</v>
      </c>
      <c r="B1172" s="17" t="s">
        <v>2384</v>
      </c>
      <c r="C1172" s="19"/>
    </row>
    <row r="1173" spans="1:3" x14ac:dyDescent="0.3">
      <c r="A1173" s="17" t="s">
        <v>2385</v>
      </c>
      <c r="B1173" s="17" t="s">
        <v>2386</v>
      </c>
      <c r="C1173" s="18" t="s">
        <v>72</v>
      </c>
    </row>
    <row r="1174" spans="1:3" x14ac:dyDescent="0.3">
      <c r="A1174" s="17" t="s">
        <v>2387</v>
      </c>
      <c r="B1174" s="17" t="s">
        <v>2388</v>
      </c>
      <c r="C1174" s="19"/>
    </row>
    <row r="1175" spans="1:3" x14ac:dyDescent="0.3">
      <c r="A1175" s="17" t="s">
        <v>2389</v>
      </c>
      <c r="B1175" s="17" t="s">
        <v>2390</v>
      </c>
      <c r="C1175" s="18" t="s">
        <v>72</v>
      </c>
    </row>
    <row r="1176" spans="1:3" x14ac:dyDescent="0.3">
      <c r="A1176" s="17" t="s">
        <v>2391</v>
      </c>
      <c r="B1176" s="17" t="s">
        <v>2392</v>
      </c>
      <c r="C1176" s="19"/>
    </row>
    <row r="1177" spans="1:3" x14ac:dyDescent="0.3">
      <c r="A1177" s="17" t="s">
        <v>2393</v>
      </c>
      <c r="B1177" s="17" t="s">
        <v>2394</v>
      </c>
      <c r="C1177" s="19"/>
    </row>
    <row r="1178" spans="1:3" x14ac:dyDescent="0.3">
      <c r="A1178" s="17" t="s">
        <v>2395</v>
      </c>
      <c r="B1178" s="17" t="s">
        <v>2396</v>
      </c>
      <c r="C1178" s="19"/>
    </row>
    <row r="1179" spans="1:3" x14ac:dyDescent="0.3">
      <c r="A1179" s="17" t="s">
        <v>2397</v>
      </c>
      <c r="B1179" s="17" t="s">
        <v>2398</v>
      </c>
      <c r="C1179" s="19"/>
    </row>
    <row r="1180" spans="1:3" x14ac:dyDescent="0.3">
      <c r="A1180" s="17" t="s">
        <v>2399</v>
      </c>
      <c r="B1180" s="17" t="s">
        <v>2400</v>
      </c>
      <c r="C1180" s="19"/>
    </row>
    <row r="1181" spans="1:3" x14ac:dyDescent="0.3">
      <c r="A1181" s="17" t="s">
        <v>2401</v>
      </c>
      <c r="B1181" s="17" t="s">
        <v>2402</v>
      </c>
      <c r="C1181" s="19"/>
    </row>
    <row r="1182" spans="1:3" x14ac:dyDescent="0.3">
      <c r="A1182" s="17" t="s">
        <v>2403</v>
      </c>
      <c r="B1182" s="17" t="s">
        <v>2404</v>
      </c>
      <c r="C1182" s="18" t="s">
        <v>72</v>
      </c>
    </row>
    <row r="1183" spans="1:3" x14ac:dyDescent="0.3">
      <c r="A1183" s="17" t="s">
        <v>2405</v>
      </c>
      <c r="B1183" s="17" t="s">
        <v>2406</v>
      </c>
      <c r="C1183" s="19"/>
    </row>
    <row r="1184" spans="1:3" x14ac:dyDescent="0.3">
      <c r="A1184" s="17" t="s">
        <v>2407</v>
      </c>
      <c r="B1184" s="17" t="s">
        <v>2408</v>
      </c>
      <c r="C1184" s="19"/>
    </row>
    <row r="1185" spans="1:3" x14ac:dyDescent="0.3">
      <c r="A1185" s="17" t="s">
        <v>2409</v>
      </c>
      <c r="B1185" s="17" t="s">
        <v>2410</v>
      </c>
      <c r="C1185" s="18" t="s">
        <v>72</v>
      </c>
    </row>
    <row r="1186" spans="1:3" x14ac:dyDescent="0.3">
      <c r="A1186" s="17" t="s">
        <v>2411</v>
      </c>
      <c r="B1186" s="17" t="s">
        <v>2412</v>
      </c>
      <c r="C1186" s="19"/>
    </row>
    <row r="1187" spans="1:3" x14ac:dyDescent="0.3">
      <c r="A1187" s="17" t="s">
        <v>2413</v>
      </c>
      <c r="B1187" s="17" t="s">
        <v>2414</v>
      </c>
      <c r="C1187" s="18" t="s">
        <v>72</v>
      </c>
    </row>
    <row r="1188" spans="1:3" x14ac:dyDescent="0.3">
      <c r="A1188" s="17" t="s">
        <v>2415</v>
      </c>
      <c r="B1188" s="17" t="s">
        <v>2416</v>
      </c>
      <c r="C1188" s="19"/>
    </row>
    <row r="1189" spans="1:3" x14ac:dyDescent="0.3">
      <c r="A1189" s="17" t="s">
        <v>2417</v>
      </c>
      <c r="B1189" s="17" t="s">
        <v>2418</v>
      </c>
      <c r="C1189" s="18" t="s">
        <v>72</v>
      </c>
    </row>
    <row r="1190" spans="1:3" x14ac:dyDescent="0.3">
      <c r="A1190" s="17" t="s">
        <v>2419</v>
      </c>
      <c r="B1190" s="17" t="s">
        <v>2420</v>
      </c>
      <c r="C1190" s="19"/>
    </row>
    <row r="1191" spans="1:3" x14ac:dyDescent="0.3">
      <c r="A1191" s="17" t="s">
        <v>2421</v>
      </c>
      <c r="B1191" s="17" t="s">
        <v>2422</v>
      </c>
      <c r="C1191" s="18" t="s">
        <v>72</v>
      </c>
    </row>
    <row r="1192" spans="1:3" x14ac:dyDescent="0.3">
      <c r="A1192" s="17" t="s">
        <v>2423</v>
      </c>
      <c r="B1192" s="17" t="s">
        <v>2424</v>
      </c>
      <c r="C1192" s="19"/>
    </row>
    <row r="1193" spans="1:3" x14ac:dyDescent="0.3">
      <c r="A1193" s="17" t="s">
        <v>2425</v>
      </c>
      <c r="B1193" s="17" t="s">
        <v>2426</v>
      </c>
      <c r="C1193" s="18" t="s">
        <v>72</v>
      </c>
    </row>
    <row r="1194" spans="1:3" x14ac:dyDescent="0.3">
      <c r="A1194" s="17" t="s">
        <v>2427</v>
      </c>
      <c r="B1194" s="17" t="s">
        <v>2428</v>
      </c>
      <c r="C1194" s="19"/>
    </row>
    <row r="1195" spans="1:3" x14ac:dyDescent="0.3">
      <c r="A1195" s="17" t="s">
        <v>2429</v>
      </c>
      <c r="B1195" s="17" t="s">
        <v>2430</v>
      </c>
      <c r="C1195" s="19"/>
    </row>
    <row r="1196" spans="1:3" x14ac:dyDescent="0.3">
      <c r="A1196" s="17" t="s">
        <v>2431</v>
      </c>
      <c r="B1196" s="17" t="s">
        <v>2432</v>
      </c>
      <c r="C1196" s="19"/>
    </row>
    <row r="1197" spans="1:3" x14ac:dyDescent="0.3">
      <c r="A1197" s="17" t="s">
        <v>2433</v>
      </c>
      <c r="B1197" s="17" t="s">
        <v>2434</v>
      </c>
      <c r="C1197" s="19"/>
    </row>
    <row r="1198" spans="1:3" x14ac:dyDescent="0.3">
      <c r="A1198" s="17" t="s">
        <v>2435</v>
      </c>
      <c r="B1198" s="17" t="s">
        <v>2436</v>
      </c>
      <c r="C1198" s="19"/>
    </row>
    <row r="1199" spans="1:3" x14ac:dyDescent="0.3">
      <c r="A1199" s="17" t="s">
        <v>2437</v>
      </c>
      <c r="B1199" s="17" t="s">
        <v>2438</v>
      </c>
      <c r="C1199" s="19"/>
    </row>
    <row r="1200" spans="1:3" x14ac:dyDescent="0.3">
      <c r="A1200" s="17" t="s">
        <v>2439</v>
      </c>
      <c r="B1200" s="17" t="s">
        <v>2440</v>
      </c>
      <c r="C1200" s="19"/>
    </row>
    <row r="1201" spans="1:3" x14ac:dyDescent="0.3">
      <c r="A1201" s="17" t="s">
        <v>2441</v>
      </c>
      <c r="B1201" s="17" t="s">
        <v>2442</v>
      </c>
      <c r="C1201" s="19"/>
    </row>
    <row r="1202" spans="1:3" x14ac:dyDescent="0.3">
      <c r="A1202" s="17" t="s">
        <v>2443</v>
      </c>
      <c r="B1202" s="17" t="s">
        <v>2444</v>
      </c>
      <c r="C1202" s="19"/>
    </row>
    <row r="1203" spans="1:3" x14ac:dyDescent="0.3">
      <c r="A1203" s="17" t="s">
        <v>2445</v>
      </c>
      <c r="B1203" s="17" t="s">
        <v>2446</v>
      </c>
      <c r="C1203" s="19"/>
    </row>
    <row r="1204" spans="1:3" x14ac:dyDescent="0.3">
      <c r="A1204" s="17" t="s">
        <v>2447</v>
      </c>
      <c r="B1204" s="17" t="s">
        <v>2448</v>
      </c>
      <c r="C1204" s="19"/>
    </row>
    <row r="1205" spans="1:3" x14ac:dyDescent="0.3">
      <c r="A1205" s="17" t="s">
        <v>2449</v>
      </c>
      <c r="B1205" s="17" t="s">
        <v>2450</v>
      </c>
      <c r="C1205" s="19"/>
    </row>
    <row r="1206" spans="1:3" x14ac:dyDescent="0.3">
      <c r="A1206" s="17" t="s">
        <v>2451</v>
      </c>
      <c r="B1206" s="17" t="s">
        <v>2452</v>
      </c>
      <c r="C1206" s="18" t="s">
        <v>72</v>
      </c>
    </row>
    <row r="1207" spans="1:3" x14ac:dyDescent="0.3">
      <c r="A1207" s="17" t="s">
        <v>2453</v>
      </c>
      <c r="B1207" s="17" t="s">
        <v>2454</v>
      </c>
      <c r="C1207" s="18" t="s">
        <v>329</v>
      </c>
    </row>
    <row r="1208" spans="1:3" x14ac:dyDescent="0.3">
      <c r="A1208" s="17" t="s">
        <v>2455</v>
      </c>
      <c r="B1208" s="17" t="s">
        <v>2456</v>
      </c>
      <c r="C1208" s="19"/>
    </row>
    <row r="1209" spans="1:3" x14ac:dyDescent="0.3">
      <c r="A1209" s="17" t="s">
        <v>2457</v>
      </c>
      <c r="B1209" s="17" t="s">
        <v>2458</v>
      </c>
      <c r="C1209" s="19"/>
    </row>
    <row r="1210" spans="1:3" x14ac:dyDescent="0.3">
      <c r="A1210" s="17" t="s">
        <v>2459</v>
      </c>
      <c r="B1210" s="17" t="s">
        <v>2460</v>
      </c>
      <c r="C1210" s="18" t="s">
        <v>72</v>
      </c>
    </row>
    <row r="1211" spans="1:3" x14ac:dyDescent="0.3">
      <c r="A1211" s="17" t="s">
        <v>2461</v>
      </c>
      <c r="B1211" s="17" t="s">
        <v>2462</v>
      </c>
      <c r="C1211" s="19"/>
    </row>
    <row r="1212" spans="1:3" x14ac:dyDescent="0.3">
      <c r="A1212" s="17" t="s">
        <v>2463</v>
      </c>
      <c r="B1212" s="17" t="s">
        <v>2464</v>
      </c>
      <c r="C1212" s="19"/>
    </row>
    <row r="1213" spans="1:3" x14ac:dyDescent="0.3">
      <c r="A1213" s="17" t="s">
        <v>2465</v>
      </c>
      <c r="B1213" s="17" t="s">
        <v>2464</v>
      </c>
      <c r="C1213" s="19"/>
    </row>
    <row r="1214" spans="1:3" x14ac:dyDescent="0.3">
      <c r="A1214" s="17" t="s">
        <v>2466</v>
      </c>
      <c r="B1214" s="17" t="s">
        <v>2467</v>
      </c>
      <c r="C1214" s="19"/>
    </row>
    <row r="1215" spans="1:3" x14ac:dyDescent="0.3">
      <c r="A1215" s="17" t="s">
        <v>2468</v>
      </c>
      <c r="B1215" s="17" t="s">
        <v>2469</v>
      </c>
      <c r="C1215" s="19"/>
    </row>
    <row r="1216" spans="1:3" x14ac:dyDescent="0.3">
      <c r="A1216" s="17" t="s">
        <v>2470</v>
      </c>
      <c r="B1216" s="17" t="s">
        <v>2471</v>
      </c>
      <c r="C1216" s="19"/>
    </row>
    <row r="1217" spans="1:3" x14ac:dyDescent="0.3">
      <c r="A1217" s="17" t="s">
        <v>2472</v>
      </c>
      <c r="B1217" s="17" t="s">
        <v>2473</v>
      </c>
      <c r="C1217" s="19"/>
    </row>
    <row r="1218" spans="1:3" x14ac:dyDescent="0.3">
      <c r="A1218" s="17" t="s">
        <v>2474</v>
      </c>
      <c r="B1218" s="17" t="s">
        <v>2475</v>
      </c>
      <c r="C1218" s="19"/>
    </row>
    <row r="1219" spans="1:3" x14ac:dyDescent="0.3">
      <c r="A1219" s="17" t="s">
        <v>2476</v>
      </c>
      <c r="B1219" s="17" t="s">
        <v>2477</v>
      </c>
      <c r="C1219" s="19"/>
    </row>
    <row r="1220" spans="1:3" x14ac:dyDescent="0.3">
      <c r="A1220" s="17" t="s">
        <v>2478</v>
      </c>
      <c r="B1220" s="17" t="s">
        <v>2479</v>
      </c>
      <c r="C1220" s="19"/>
    </row>
    <row r="1221" spans="1:3" x14ac:dyDescent="0.3">
      <c r="A1221" s="17" t="s">
        <v>2480</v>
      </c>
      <c r="B1221" s="17" t="s">
        <v>2481</v>
      </c>
      <c r="C1221" s="18" t="s">
        <v>72</v>
      </c>
    </row>
    <row r="1222" spans="1:3" x14ac:dyDescent="0.3">
      <c r="A1222" s="17" t="s">
        <v>2482</v>
      </c>
      <c r="B1222" s="17" t="s">
        <v>2483</v>
      </c>
      <c r="C1222" s="19"/>
    </row>
    <row r="1223" spans="1:3" x14ac:dyDescent="0.3">
      <c r="A1223" s="17" t="s">
        <v>2484</v>
      </c>
      <c r="B1223" s="17" t="s">
        <v>2485</v>
      </c>
      <c r="C1223" s="18" t="s">
        <v>72</v>
      </c>
    </row>
    <row r="1224" spans="1:3" x14ac:dyDescent="0.3">
      <c r="A1224" s="17" t="s">
        <v>2486</v>
      </c>
      <c r="B1224" s="17" t="s">
        <v>2487</v>
      </c>
      <c r="C1224" s="19"/>
    </row>
    <row r="1225" spans="1:3" x14ac:dyDescent="0.3">
      <c r="A1225" s="17" t="s">
        <v>2488</v>
      </c>
      <c r="B1225" s="17" t="s">
        <v>2489</v>
      </c>
      <c r="C1225" s="19"/>
    </row>
    <row r="1226" spans="1:3" x14ac:dyDescent="0.3">
      <c r="A1226" s="17" t="s">
        <v>2490</v>
      </c>
      <c r="B1226" s="17" t="s">
        <v>2491</v>
      </c>
      <c r="C1226" s="19"/>
    </row>
    <row r="1227" spans="1:3" x14ac:dyDescent="0.3">
      <c r="A1227" s="17" t="s">
        <v>2492</v>
      </c>
      <c r="B1227" s="17" t="s">
        <v>2493</v>
      </c>
      <c r="C1227" s="19"/>
    </row>
    <row r="1228" spans="1:3" x14ac:dyDescent="0.3">
      <c r="A1228" s="17" t="s">
        <v>2494</v>
      </c>
      <c r="B1228" s="17" t="s">
        <v>2495</v>
      </c>
      <c r="C1228" s="19"/>
    </row>
    <row r="1229" spans="1:3" x14ac:dyDescent="0.3">
      <c r="A1229" s="17" t="s">
        <v>2496</v>
      </c>
      <c r="B1229" s="17" t="s">
        <v>2497</v>
      </c>
      <c r="C1229" s="18" t="s">
        <v>72</v>
      </c>
    </row>
    <row r="1230" spans="1:3" x14ac:dyDescent="0.3">
      <c r="A1230" s="17" t="s">
        <v>2498</v>
      </c>
      <c r="B1230" s="17" t="s">
        <v>2499</v>
      </c>
      <c r="C1230" s="18" t="s">
        <v>72</v>
      </c>
    </row>
    <row r="1231" spans="1:3" x14ac:dyDescent="0.3">
      <c r="A1231" s="17" t="s">
        <v>2500</v>
      </c>
      <c r="B1231" s="17" t="s">
        <v>2501</v>
      </c>
      <c r="C1231" s="18" t="s">
        <v>101</v>
      </c>
    </row>
    <row r="1232" spans="1:3" x14ac:dyDescent="0.3">
      <c r="A1232" s="17" t="s">
        <v>2502</v>
      </c>
      <c r="B1232" s="17" t="s">
        <v>2503</v>
      </c>
      <c r="C1232" s="18" t="s">
        <v>72</v>
      </c>
    </row>
    <row r="1233" spans="1:3" x14ac:dyDescent="0.3">
      <c r="A1233" s="17" t="s">
        <v>2504</v>
      </c>
      <c r="B1233" s="17" t="s">
        <v>2505</v>
      </c>
      <c r="C1233" s="18" t="s">
        <v>101</v>
      </c>
    </row>
    <row r="1234" spans="1:3" x14ac:dyDescent="0.3">
      <c r="A1234" s="17" t="s">
        <v>2506</v>
      </c>
      <c r="B1234" s="17" t="s">
        <v>2507</v>
      </c>
      <c r="C1234" s="19"/>
    </row>
    <row r="1235" spans="1:3" x14ac:dyDescent="0.3">
      <c r="A1235" s="17" t="s">
        <v>2508</v>
      </c>
      <c r="B1235" s="17" t="s">
        <v>2509</v>
      </c>
      <c r="C1235" s="19"/>
    </row>
    <row r="1236" spans="1:3" x14ac:dyDescent="0.3">
      <c r="A1236" s="17" t="s">
        <v>2510</v>
      </c>
      <c r="B1236" s="17" t="s">
        <v>2511</v>
      </c>
      <c r="C1236" s="19"/>
    </row>
    <row r="1237" spans="1:3" x14ac:dyDescent="0.3">
      <c r="A1237" s="17" t="s">
        <v>2512</v>
      </c>
      <c r="B1237" s="17" t="s">
        <v>2513</v>
      </c>
      <c r="C1237" s="18" t="s">
        <v>72</v>
      </c>
    </row>
    <row r="1238" spans="1:3" x14ac:dyDescent="0.3">
      <c r="A1238" s="17" t="s">
        <v>2514</v>
      </c>
      <c r="B1238" s="17" t="s">
        <v>2515</v>
      </c>
      <c r="C1238" s="19"/>
    </row>
    <row r="1239" spans="1:3" x14ac:dyDescent="0.3">
      <c r="A1239" s="17" t="s">
        <v>2516</v>
      </c>
      <c r="B1239" s="17" t="s">
        <v>2517</v>
      </c>
      <c r="C1239" s="19"/>
    </row>
    <row r="1240" spans="1:3" x14ac:dyDescent="0.3">
      <c r="A1240" s="17" t="s">
        <v>2518</v>
      </c>
      <c r="B1240" s="17" t="s">
        <v>2519</v>
      </c>
      <c r="C1240" s="18" t="s">
        <v>329</v>
      </c>
    </row>
    <row r="1241" spans="1:3" x14ac:dyDescent="0.3">
      <c r="A1241" s="17" t="s">
        <v>2520</v>
      </c>
      <c r="B1241" s="17" t="s">
        <v>2521</v>
      </c>
      <c r="C1241" s="18" t="s">
        <v>72</v>
      </c>
    </row>
    <row r="1242" spans="1:3" x14ac:dyDescent="0.3">
      <c r="A1242" s="17" t="s">
        <v>2522</v>
      </c>
      <c r="B1242" s="17" t="s">
        <v>2523</v>
      </c>
      <c r="C1242" s="18" t="s">
        <v>1079</v>
      </c>
    </row>
    <row r="1243" spans="1:3" x14ac:dyDescent="0.3">
      <c r="A1243" s="17" t="s">
        <v>2524</v>
      </c>
      <c r="B1243" s="17" t="s">
        <v>2525</v>
      </c>
      <c r="C1243" s="18" t="s">
        <v>1079</v>
      </c>
    </row>
    <row r="1244" spans="1:3" x14ac:dyDescent="0.3">
      <c r="A1244" s="17" t="s">
        <v>2526</v>
      </c>
      <c r="B1244" s="17" t="s">
        <v>2527</v>
      </c>
      <c r="C1244" s="18" t="s">
        <v>1079</v>
      </c>
    </row>
    <row r="1245" spans="1:3" x14ac:dyDescent="0.3">
      <c r="A1245" s="17" t="s">
        <v>2528</v>
      </c>
      <c r="B1245" s="17" t="s">
        <v>2529</v>
      </c>
      <c r="C1245" s="19"/>
    </row>
    <row r="1246" spans="1:3" x14ac:dyDescent="0.3">
      <c r="A1246" s="17" t="s">
        <v>2530</v>
      </c>
      <c r="B1246" s="17" t="s">
        <v>2531</v>
      </c>
      <c r="C1246" s="19"/>
    </row>
    <row r="1247" spans="1:3" x14ac:dyDescent="0.3">
      <c r="A1247" s="17" t="s">
        <v>2532</v>
      </c>
      <c r="B1247" s="17" t="s">
        <v>2533</v>
      </c>
      <c r="C1247" s="19"/>
    </row>
    <row r="1248" spans="1:3" x14ac:dyDescent="0.3">
      <c r="A1248" s="17" t="s">
        <v>2534</v>
      </c>
      <c r="B1248" s="17" t="s">
        <v>2535</v>
      </c>
      <c r="C1248" s="19"/>
    </row>
    <row r="1249" spans="1:3" x14ac:dyDescent="0.3">
      <c r="A1249" s="17" t="s">
        <v>2536</v>
      </c>
      <c r="B1249" s="17" t="s">
        <v>2537</v>
      </c>
      <c r="C1249" s="18" t="s">
        <v>1079</v>
      </c>
    </row>
    <row r="1250" spans="1:3" x14ac:dyDescent="0.3">
      <c r="A1250" s="17" t="s">
        <v>2538</v>
      </c>
      <c r="B1250" s="17" t="s">
        <v>2537</v>
      </c>
      <c r="C1250" s="18" t="s">
        <v>1079</v>
      </c>
    </row>
    <row r="1251" spans="1:3" x14ac:dyDescent="0.3">
      <c r="A1251" s="17" t="s">
        <v>2539</v>
      </c>
      <c r="B1251" s="17" t="s">
        <v>2540</v>
      </c>
      <c r="C1251" s="19"/>
    </row>
    <row r="1252" spans="1:3" x14ac:dyDescent="0.3">
      <c r="A1252" s="17" t="s">
        <v>2541</v>
      </c>
      <c r="B1252" s="17" t="s">
        <v>2542</v>
      </c>
      <c r="C1252" s="19"/>
    </row>
    <row r="1253" spans="1:3" x14ac:dyDescent="0.3">
      <c r="A1253" s="17" t="s">
        <v>2543</v>
      </c>
      <c r="B1253" s="17" t="s">
        <v>2544</v>
      </c>
      <c r="C1253" s="18" t="s">
        <v>72</v>
      </c>
    </row>
    <row r="1254" spans="1:3" x14ac:dyDescent="0.3">
      <c r="A1254" s="17" t="s">
        <v>2545</v>
      </c>
      <c r="B1254" s="17" t="s">
        <v>2546</v>
      </c>
      <c r="C1254" s="19"/>
    </row>
    <row r="1255" spans="1:3" x14ac:dyDescent="0.3">
      <c r="A1255" s="17" t="s">
        <v>2547</v>
      </c>
      <c r="B1255" s="17" t="s">
        <v>2548</v>
      </c>
      <c r="C1255" s="19"/>
    </row>
    <row r="1256" spans="1:3" x14ac:dyDescent="0.3">
      <c r="A1256" s="17" t="s">
        <v>2549</v>
      </c>
      <c r="B1256" s="17" t="s">
        <v>2550</v>
      </c>
      <c r="C1256" s="19"/>
    </row>
    <row r="1257" spans="1:3" x14ac:dyDescent="0.3">
      <c r="A1257" s="17" t="s">
        <v>2551</v>
      </c>
      <c r="B1257" s="17" t="s">
        <v>2552</v>
      </c>
      <c r="C1257" s="18" t="s">
        <v>137</v>
      </c>
    </row>
    <row r="1258" spans="1:3" x14ac:dyDescent="0.3">
      <c r="A1258" s="17" t="s">
        <v>2553</v>
      </c>
      <c r="B1258" s="17" t="s">
        <v>2554</v>
      </c>
      <c r="C1258" s="18" t="s">
        <v>72</v>
      </c>
    </row>
    <row r="1259" spans="1:3" x14ac:dyDescent="0.3">
      <c r="A1259" s="17" t="s">
        <v>2555</v>
      </c>
      <c r="B1259" s="17" t="s">
        <v>2556</v>
      </c>
      <c r="C1259" s="19"/>
    </row>
    <row r="1260" spans="1:3" x14ac:dyDescent="0.3">
      <c r="A1260" s="17" t="s">
        <v>2557</v>
      </c>
      <c r="B1260" s="17" t="s">
        <v>2558</v>
      </c>
      <c r="C1260" s="19"/>
    </row>
    <row r="1261" spans="1:3" x14ac:dyDescent="0.3">
      <c r="A1261" s="17" t="s">
        <v>2559</v>
      </c>
      <c r="B1261" s="17" t="s">
        <v>2560</v>
      </c>
      <c r="C1261" s="19"/>
    </row>
    <row r="1262" spans="1:3" x14ac:dyDescent="0.3">
      <c r="A1262" s="17" t="s">
        <v>2561</v>
      </c>
      <c r="B1262" s="17" t="s">
        <v>2562</v>
      </c>
      <c r="C1262" s="19"/>
    </row>
    <row r="1263" spans="1:3" x14ac:dyDescent="0.3">
      <c r="A1263" s="17" t="s">
        <v>2563</v>
      </c>
      <c r="B1263" s="17" t="s">
        <v>2564</v>
      </c>
      <c r="C1263" s="19"/>
    </row>
    <row r="1264" spans="1:3" x14ac:dyDescent="0.3">
      <c r="A1264" s="17" t="s">
        <v>2565</v>
      </c>
      <c r="B1264" s="17" t="s">
        <v>2566</v>
      </c>
      <c r="C1264" s="19"/>
    </row>
    <row r="1265" spans="1:3" x14ac:dyDescent="0.3">
      <c r="A1265" s="17" t="s">
        <v>2567</v>
      </c>
      <c r="B1265" s="17" t="s">
        <v>2568</v>
      </c>
      <c r="C1265" s="19"/>
    </row>
    <row r="1266" spans="1:3" x14ac:dyDescent="0.3">
      <c r="A1266" s="17" t="s">
        <v>2569</v>
      </c>
      <c r="B1266" s="17" t="s">
        <v>2570</v>
      </c>
      <c r="C1266" s="19"/>
    </row>
    <row r="1267" spans="1:3" x14ac:dyDescent="0.3">
      <c r="A1267" s="17" t="s">
        <v>2571</v>
      </c>
      <c r="B1267" s="17" t="s">
        <v>2572</v>
      </c>
      <c r="C1267" s="19"/>
    </row>
    <row r="1268" spans="1:3" x14ac:dyDescent="0.3">
      <c r="A1268" s="17" t="s">
        <v>2573</v>
      </c>
      <c r="B1268" s="17" t="s">
        <v>2574</v>
      </c>
      <c r="C1268" s="19"/>
    </row>
    <row r="1269" spans="1:3" x14ac:dyDescent="0.3">
      <c r="A1269" s="17" t="s">
        <v>2575</v>
      </c>
      <c r="B1269" s="17" t="s">
        <v>2576</v>
      </c>
      <c r="C1269" s="19"/>
    </row>
    <row r="1270" spans="1:3" x14ac:dyDescent="0.3">
      <c r="A1270" s="17" t="s">
        <v>2577</v>
      </c>
      <c r="B1270" s="17" t="s">
        <v>2578</v>
      </c>
      <c r="C1270" s="19"/>
    </row>
    <row r="1271" spans="1:3" x14ac:dyDescent="0.3">
      <c r="A1271" s="17" t="s">
        <v>2579</v>
      </c>
      <c r="B1271" s="17" t="s">
        <v>2580</v>
      </c>
      <c r="C1271" s="19"/>
    </row>
    <row r="1272" spans="1:3" x14ac:dyDescent="0.3">
      <c r="A1272" s="17" t="s">
        <v>2581</v>
      </c>
      <c r="B1272" s="17" t="s">
        <v>2582</v>
      </c>
      <c r="C1272" s="19"/>
    </row>
    <row r="1273" spans="1:3" x14ac:dyDescent="0.3">
      <c r="A1273" s="17" t="s">
        <v>2583</v>
      </c>
      <c r="B1273" s="17" t="s">
        <v>2584</v>
      </c>
      <c r="C1273" s="19"/>
    </row>
    <row r="1274" spans="1:3" x14ac:dyDescent="0.3">
      <c r="A1274" s="17" t="s">
        <v>2585</v>
      </c>
      <c r="B1274" s="17" t="s">
        <v>2586</v>
      </c>
      <c r="C1274" s="19"/>
    </row>
    <row r="1275" spans="1:3" x14ac:dyDescent="0.3">
      <c r="A1275" s="17" t="s">
        <v>2587</v>
      </c>
      <c r="B1275" s="17" t="s">
        <v>2588</v>
      </c>
      <c r="C1275" s="19"/>
    </row>
    <row r="1276" spans="1:3" x14ac:dyDescent="0.3">
      <c r="A1276" s="17" t="s">
        <v>2589</v>
      </c>
      <c r="B1276" s="17" t="s">
        <v>2590</v>
      </c>
      <c r="C1276" s="18" t="s">
        <v>72</v>
      </c>
    </row>
    <row r="1277" spans="1:3" x14ac:dyDescent="0.3">
      <c r="A1277" s="17" t="s">
        <v>2591</v>
      </c>
      <c r="B1277" s="17" t="s">
        <v>2592</v>
      </c>
      <c r="C1277" s="19"/>
    </row>
    <row r="1278" spans="1:3" x14ac:dyDescent="0.3">
      <c r="A1278" s="17" t="s">
        <v>2593</v>
      </c>
      <c r="B1278" s="17" t="s">
        <v>2594</v>
      </c>
      <c r="C1278" s="19"/>
    </row>
    <row r="1279" spans="1:3" x14ac:dyDescent="0.3">
      <c r="A1279" s="17" t="s">
        <v>2595</v>
      </c>
      <c r="B1279" s="17" t="s">
        <v>2596</v>
      </c>
      <c r="C1279" s="19"/>
    </row>
    <row r="1280" spans="1:3" x14ac:dyDescent="0.3">
      <c r="A1280" s="17" t="s">
        <v>2597</v>
      </c>
      <c r="B1280" s="17" t="s">
        <v>2598</v>
      </c>
      <c r="C1280" s="18" t="s">
        <v>101</v>
      </c>
    </row>
    <row r="1281" spans="1:3" x14ac:dyDescent="0.3">
      <c r="A1281" s="17" t="s">
        <v>2599</v>
      </c>
      <c r="B1281" s="17" t="s">
        <v>2600</v>
      </c>
      <c r="C1281" s="18" t="s">
        <v>101</v>
      </c>
    </row>
    <row r="1282" spans="1:3" x14ac:dyDescent="0.3">
      <c r="A1282" s="17" t="s">
        <v>2601</v>
      </c>
      <c r="B1282" s="17" t="s">
        <v>2600</v>
      </c>
      <c r="C1282" s="18" t="s">
        <v>101</v>
      </c>
    </row>
    <row r="1283" spans="1:3" x14ac:dyDescent="0.3">
      <c r="A1283" s="17" t="s">
        <v>2602</v>
      </c>
      <c r="B1283" s="17" t="s">
        <v>2603</v>
      </c>
      <c r="C1283" s="19"/>
    </row>
    <row r="1284" spans="1:3" x14ac:dyDescent="0.3">
      <c r="A1284" s="17" t="s">
        <v>2604</v>
      </c>
      <c r="B1284" s="17" t="s">
        <v>2605</v>
      </c>
      <c r="C1284" s="18" t="s">
        <v>72</v>
      </c>
    </row>
    <row r="1285" spans="1:3" x14ac:dyDescent="0.3">
      <c r="A1285" s="17" t="s">
        <v>2606</v>
      </c>
      <c r="B1285" s="17" t="s">
        <v>2607</v>
      </c>
      <c r="C1285" s="18" t="s">
        <v>72</v>
      </c>
    </row>
    <row r="1286" spans="1:3" x14ac:dyDescent="0.3">
      <c r="A1286" s="17" t="s">
        <v>2608</v>
      </c>
      <c r="B1286" s="17" t="s">
        <v>2609</v>
      </c>
      <c r="C1286" s="18" t="s">
        <v>72</v>
      </c>
    </row>
    <row r="1287" spans="1:3" x14ac:dyDescent="0.3">
      <c r="A1287" s="17" t="s">
        <v>2610</v>
      </c>
      <c r="B1287" s="17" t="s">
        <v>2611</v>
      </c>
      <c r="C1287" s="19"/>
    </row>
    <row r="1288" spans="1:3" x14ac:dyDescent="0.3">
      <c r="A1288" s="17" t="s">
        <v>2612</v>
      </c>
      <c r="B1288" s="17" t="s">
        <v>2613</v>
      </c>
      <c r="C1288" s="19"/>
    </row>
    <row r="1289" spans="1:3" x14ac:dyDescent="0.3">
      <c r="A1289" s="17" t="s">
        <v>2614</v>
      </c>
      <c r="B1289" s="17" t="s">
        <v>2615</v>
      </c>
      <c r="C1289" s="19"/>
    </row>
    <row r="1290" spans="1:3" x14ac:dyDescent="0.3">
      <c r="A1290" s="17" t="s">
        <v>2616</v>
      </c>
      <c r="B1290" s="17" t="s">
        <v>2617</v>
      </c>
      <c r="C1290" s="19"/>
    </row>
    <row r="1291" spans="1:3" x14ac:dyDescent="0.3">
      <c r="A1291" s="17" t="s">
        <v>2618</v>
      </c>
      <c r="B1291" s="17" t="s">
        <v>2619</v>
      </c>
      <c r="C1291" s="18" t="s">
        <v>72</v>
      </c>
    </row>
    <row r="1292" spans="1:3" x14ac:dyDescent="0.3">
      <c r="A1292" s="17" t="s">
        <v>2620</v>
      </c>
      <c r="B1292" s="17" t="s">
        <v>2621</v>
      </c>
      <c r="C1292" s="18" t="s">
        <v>72</v>
      </c>
    </row>
    <row r="1293" spans="1:3" x14ac:dyDescent="0.3">
      <c r="A1293" s="17" t="s">
        <v>2622</v>
      </c>
      <c r="B1293" s="17" t="s">
        <v>2623</v>
      </c>
      <c r="C1293" s="18" t="s">
        <v>72</v>
      </c>
    </row>
    <row r="1294" spans="1:3" x14ac:dyDescent="0.3">
      <c r="A1294" s="17" t="s">
        <v>2624</v>
      </c>
      <c r="B1294" s="17" t="s">
        <v>2625</v>
      </c>
      <c r="C1294" s="18" t="s">
        <v>101</v>
      </c>
    </row>
    <row r="1295" spans="1:3" x14ac:dyDescent="0.3">
      <c r="A1295" s="17" t="s">
        <v>2626</v>
      </c>
      <c r="B1295" s="17" t="s">
        <v>2627</v>
      </c>
      <c r="C1295" s="18" t="s">
        <v>72</v>
      </c>
    </row>
    <row r="1296" spans="1:3" x14ac:dyDescent="0.3">
      <c r="A1296" s="17" t="s">
        <v>2628</v>
      </c>
      <c r="B1296" s="17" t="s">
        <v>2629</v>
      </c>
      <c r="C1296" s="18" t="s">
        <v>101</v>
      </c>
    </row>
    <row r="1297" spans="1:3" x14ac:dyDescent="0.3">
      <c r="A1297" s="17" t="s">
        <v>2630</v>
      </c>
      <c r="B1297" s="17" t="s">
        <v>2631</v>
      </c>
      <c r="C1297" s="18" t="s">
        <v>72</v>
      </c>
    </row>
    <row r="1298" spans="1:3" x14ac:dyDescent="0.3">
      <c r="A1298" s="17" t="s">
        <v>2632</v>
      </c>
      <c r="B1298" s="17" t="s">
        <v>2633</v>
      </c>
      <c r="C1298" s="19"/>
    </row>
    <row r="1299" spans="1:3" x14ac:dyDescent="0.3">
      <c r="A1299" s="17" t="s">
        <v>2634</v>
      </c>
      <c r="B1299" s="17" t="s">
        <v>2635</v>
      </c>
      <c r="C1299" s="19"/>
    </row>
    <row r="1300" spans="1:3" x14ac:dyDescent="0.3">
      <c r="A1300" s="17" t="s">
        <v>2636</v>
      </c>
      <c r="B1300" s="17" t="s">
        <v>2637</v>
      </c>
      <c r="C1300" s="18" t="s">
        <v>72</v>
      </c>
    </row>
    <row r="1301" spans="1:3" x14ac:dyDescent="0.3">
      <c r="A1301" s="17" t="s">
        <v>2638</v>
      </c>
      <c r="B1301" s="17" t="s">
        <v>2639</v>
      </c>
      <c r="C1301" s="19"/>
    </row>
    <row r="1302" spans="1:3" x14ac:dyDescent="0.3">
      <c r="A1302" s="17" t="s">
        <v>2640</v>
      </c>
      <c r="B1302" s="17" t="s">
        <v>2641</v>
      </c>
      <c r="C1302" s="19"/>
    </row>
    <row r="1303" spans="1:3" x14ac:dyDescent="0.3">
      <c r="A1303" s="17" t="s">
        <v>2642</v>
      </c>
      <c r="B1303" s="17" t="s">
        <v>2643</v>
      </c>
      <c r="C1303" s="18" t="s">
        <v>72</v>
      </c>
    </row>
    <row r="1304" spans="1:3" x14ac:dyDescent="0.3">
      <c r="A1304" s="17" t="s">
        <v>2644</v>
      </c>
      <c r="B1304" s="17" t="s">
        <v>2645</v>
      </c>
      <c r="C1304" s="19"/>
    </row>
    <row r="1305" spans="1:3" x14ac:dyDescent="0.3">
      <c r="A1305" s="17" t="s">
        <v>2646</v>
      </c>
      <c r="B1305" s="17" t="s">
        <v>2647</v>
      </c>
      <c r="C1305" s="18" t="s">
        <v>101</v>
      </c>
    </row>
    <row r="1306" spans="1:3" x14ac:dyDescent="0.3">
      <c r="A1306" s="17" t="s">
        <v>2648</v>
      </c>
      <c r="B1306" s="17" t="s">
        <v>2649</v>
      </c>
      <c r="C1306" s="18" t="s">
        <v>72</v>
      </c>
    </row>
    <row r="1307" spans="1:3" x14ac:dyDescent="0.3">
      <c r="A1307" s="17" t="s">
        <v>2650</v>
      </c>
      <c r="B1307" s="17" t="s">
        <v>2651</v>
      </c>
      <c r="C1307" s="18" t="s">
        <v>72</v>
      </c>
    </row>
    <row r="1308" spans="1:3" x14ac:dyDescent="0.3">
      <c r="A1308" s="17" t="s">
        <v>2652</v>
      </c>
      <c r="B1308" s="17" t="s">
        <v>2653</v>
      </c>
      <c r="C1308" s="19"/>
    </row>
    <row r="1309" spans="1:3" x14ac:dyDescent="0.3">
      <c r="A1309" s="17" t="s">
        <v>2654</v>
      </c>
      <c r="B1309" s="17" t="s">
        <v>2655</v>
      </c>
      <c r="C1309" s="19"/>
    </row>
    <row r="1310" spans="1:3" x14ac:dyDescent="0.3">
      <c r="A1310" s="17" t="s">
        <v>2656</v>
      </c>
      <c r="B1310" s="17" t="s">
        <v>2657</v>
      </c>
      <c r="C1310" s="19"/>
    </row>
    <row r="1311" spans="1:3" x14ac:dyDescent="0.3">
      <c r="A1311" s="17" t="s">
        <v>2658</v>
      </c>
      <c r="B1311" s="17" t="s">
        <v>2659</v>
      </c>
      <c r="C1311" s="19"/>
    </row>
    <row r="1312" spans="1:3" x14ac:dyDescent="0.3">
      <c r="A1312" s="17" t="s">
        <v>2660</v>
      </c>
      <c r="B1312" s="17" t="s">
        <v>2659</v>
      </c>
      <c r="C1312" s="19"/>
    </row>
    <row r="1313" spans="1:3" x14ac:dyDescent="0.3">
      <c r="A1313" s="17" t="s">
        <v>2661</v>
      </c>
      <c r="B1313" s="17" t="s">
        <v>2662</v>
      </c>
      <c r="C1313" s="18" t="s">
        <v>72</v>
      </c>
    </row>
    <row r="1314" spans="1:3" x14ac:dyDescent="0.3">
      <c r="A1314" s="17" t="s">
        <v>2663</v>
      </c>
      <c r="B1314" s="17" t="s">
        <v>2664</v>
      </c>
      <c r="C1314" s="19"/>
    </row>
    <row r="1315" spans="1:3" x14ac:dyDescent="0.3">
      <c r="A1315" s="17" t="s">
        <v>2665</v>
      </c>
      <c r="B1315" s="17" t="s">
        <v>2666</v>
      </c>
      <c r="C1315" s="19"/>
    </row>
    <row r="1316" spans="1:3" x14ac:dyDescent="0.3">
      <c r="A1316" s="17" t="s">
        <v>2667</v>
      </c>
      <c r="B1316" s="17" t="s">
        <v>2668</v>
      </c>
      <c r="C1316" s="18" t="s">
        <v>72</v>
      </c>
    </row>
    <row r="1317" spans="1:3" x14ac:dyDescent="0.3">
      <c r="A1317" s="17" t="s">
        <v>2669</v>
      </c>
      <c r="B1317" s="17" t="s">
        <v>2670</v>
      </c>
      <c r="C1317" s="19"/>
    </row>
    <row r="1318" spans="1:3" x14ac:dyDescent="0.3">
      <c r="A1318" s="17" t="s">
        <v>2671</v>
      </c>
      <c r="B1318" s="17" t="s">
        <v>2672</v>
      </c>
      <c r="C1318" s="18" t="s">
        <v>72</v>
      </c>
    </row>
    <row r="1319" spans="1:3" x14ac:dyDescent="0.3">
      <c r="A1319" s="17" t="s">
        <v>2673</v>
      </c>
      <c r="B1319" s="17" t="s">
        <v>2674</v>
      </c>
      <c r="C1319" s="19"/>
    </row>
    <row r="1320" spans="1:3" x14ac:dyDescent="0.3">
      <c r="A1320" s="17" t="s">
        <v>2675</v>
      </c>
      <c r="B1320" s="17" t="s">
        <v>2676</v>
      </c>
      <c r="C1320" s="19"/>
    </row>
    <row r="1321" spans="1:3" x14ac:dyDescent="0.3">
      <c r="A1321" s="17" t="s">
        <v>2677</v>
      </c>
      <c r="B1321" s="17" t="s">
        <v>2678</v>
      </c>
      <c r="C1321" s="18" t="s">
        <v>72</v>
      </c>
    </row>
    <row r="1322" spans="1:3" x14ac:dyDescent="0.3">
      <c r="A1322" s="17" t="s">
        <v>2679</v>
      </c>
      <c r="B1322" s="17" t="s">
        <v>2680</v>
      </c>
      <c r="C1322" s="19"/>
    </row>
    <row r="1323" spans="1:3" x14ac:dyDescent="0.3">
      <c r="A1323" s="17" t="s">
        <v>2681</v>
      </c>
      <c r="B1323" s="17" t="s">
        <v>2682</v>
      </c>
      <c r="C1323" s="19"/>
    </row>
    <row r="1324" spans="1:3" x14ac:dyDescent="0.3">
      <c r="A1324" s="17" t="s">
        <v>2683</v>
      </c>
      <c r="B1324" s="17" t="s">
        <v>2684</v>
      </c>
      <c r="C1324" s="19"/>
    </row>
    <row r="1325" spans="1:3" x14ac:dyDescent="0.3">
      <c r="A1325" s="17" t="s">
        <v>2685</v>
      </c>
      <c r="B1325" s="17" t="s">
        <v>2686</v>
      </c>
      <c r="C1325" s="19"/>
    </row>
    <row r="1326" spans="1:3" x14ac:dyDescent="0.3">
      <c r="A1326" s="17" t="s">
        <v>2687</v>
      </c>
      <c r="B1326" s="17" t="s">
        <v>2688</v>
      </c>
      <c r="C1326" s="18" t="s">
        <v>72</v>
      </c>
    </row>
    <row r="1327" spans="1:3" x14ac:dyDescent="0.3">
      <c r="A1327" s="17" t="s">
        <v>2689</v>
      </c>
      <c r="B1327" s="17" t="s">
        <v>2690</v>
      </c>
      <c r="C1327" s="18" t="s">
        <v>72</v>
      </c>
    </row>
    <row r="1328" spans="1:3" x14ac:dyDescent="0.3">
      <c r="A1328" s="17" t="s">
        <v>2691</v>
      </c>
      <c r="B1328" s="17" t="s">
        <v>2692</v>
      </c>
      <c r="C1328" s="19"/>
    </row>
    <row r="1329" spans="1:3" x14ac:dyDescent="0.3">
      <c r="A1329" s="17" t="s">
        <v>2693</v>
      </c>
      <c r="B1329" s="17" t="s">
        <v>2694</v>
      </c>
      <c r="C1329" s="19"/>
    </row>
    <row r="1330" spans="1:3" x14ac:dyDescent="0.3">
      <c r="A1330" s="17" t="s">
        <v>2695</v>
      </c>
      <c r="B1330" s="17" t="s">
        <v>2696</v>
      </c>
      <c r="C1330" s="19"/>
    </row>
    <row r="1331" spans="1:3" x14ac:dyDescent="0.3">
      <c r="A1331" s="17" t="s">
        <v>2697</v>
      </c>
      <c r="B1331" s="17" t="s">
        <v>2698</v>
      </c>
      <c r="C1331" s="19"/>
    </row>
    <row r="1332" spans="1:3" x14ac:dyDescent="0.3">
      <c r="A1332" s="17" t="s">
        <v>2699</v>
      </c>
      <c r="B1332" s="17" t="s">
        <v>2700</v>
      </c>
      <c r="C1332" s="19"/>
    </row>
    <row r="1333" spans="1:3" x14ac:dyDescent="0.3">
      <c r="A1333" s="17" t="s">
        <v>2701</v>
      </c>
      <c r="B1333" s="17" t="s">
        <v>2702</v>
      </c>
      <c r="C1333" s="19"/>
    </row>
    <row r="1334" spans="1:3" x14ac:dyDescent="0.3">
      <c r="A1334" s="17" t="s">
        <v>2703</v>
      </c>
      <c r="B1334" s="17" t="s">
        <v>2704</v>
      </c>
      <c r="C1334" s="19"/>
    </row>
    <row r="1335" spans="1:3" x14ac:dyDescent="0.3">
      <c r="A1335" s="17" t="s">
        <v>2705</v>
      </c>
      <c r="B1335" s="17" t="s">
        <v>2706</v>
      </c>
      <c r="C1335" s="19"/>
    </row>
    <row r="1336" spans="1:3" x14ac:dyDescent="0.3">
      <c r="A1336" s="17" t="s">
        <v>2707</v>
      </c>
      <c r="B1336" s="17" t="s">
        <v>2708</v>
      </c>
      <c r="C1336" s="19"/>
    </row>
    <row r="1337" spans="1:3" x14ac:dyDescent="0.3">
      <c r="A1337" s="17" t="s">
        <v>2709</v>
      </c>
      <c r="B1337" s="17" t="s">
        <v>2710</v>
      </c>
      <c r="C1337" s="19"/>
    </row>
    <row r="1338" spans="1:3" x14ac:dyDescent="0.3">
      <c r="A1338" s="17" t="s">
        <v>2711</v>
      </c>
      <c r="B1338" s="17" t="s">
        <v>2712</v>
      </c>
      <c r="C1338" s="18" t="s">
        <v>137</v>
      </c>
    </row>
    <row r="1339" spans="1:3" x14ac:dyDescent="0.3">
      <c r="A1339" s="17" t="s">
        <v>2713</v>
      </c>
      <c r="B1339" s="17" t="s">
        <v>2714</v>
      </c>
      <c r="C1339" s="19"/>
    </row>
    <row r="1340" spans="1:3" x14ac:dyDescent="0.3">
      <c r="A1340" s="17" t="s">
        <v>2715</v>
      </c>
      <c r="B1340" s="17" t="s">
        <v>2716</v>
      </c>
      <c r="C1340" s="19"/>
    </row>
    <row r="1341" spans="1:3" x14ac:dyDescent="0.3">
      <c r="A1341" s="17" t="s">
        <v>2717</v>
      </c>
      <c r="B1341" s="17" t="s">
        <v>2718</v>
      </c>
      <c r="C1341" s="19"/>
    </row>
    <row r="1342" spans="1:3" x14ac:dyDescent="0.3">
      <c r="A1342" s="17" t="s">
        <v>2719</v>
      </c>
      <c r="B1342" s="17" t="s">
        <v>2720</v>
      </c>
      <c r="C1342" s="19"/>
    </row>
    <row r="1343" spans="1:3" x14ac:dyDescent="0.3">
      <c r="A1343" s="17" t="s">
        <v>2721</v>
      </c>
      <c r="B1343" s="17" t="s">
        <v>2722</v>
      </c>
      <c r="C1343" s="19"/>
    </row>
    <row r="1344" spans="1:3" x14ac:dyDescent="0.3">
      <c r="A1344" s="17" t="s">
        <v>2723</v>
      </c>
      <c r="B1344" s="17" t="s">
        <v>2724</v>
      </c>
      <c r="C1344" s="19"/>
    </row>
    <row r="1345" spans="1:3" x14ac:dyDescent="0.3">
      <c r="A1345" s="17" t="s">
        <v>2725</v>
      </c>
      <c r="B1345" s="17" t="s">
        <v>2726</v>
      </c>
      <c r="C1345" s="19"/>
    </row>
    <row r="1346" spans="1:3" x14ac:dyDescent="0.3">
      <c r="A1346" s="17" t="s">
        <v>2727</v>
      </c>
      <c r="B1346" s="17" t="s">
        <v>2728</v>
      </c>
      <c r="C1346" s="19"/>
    </row>
    <row r="1347" spans="1:3" x14ac:dyDescent="0.3">
      <c r="A1347" s="17" t="s">
        <v>2729</v>
      </c>
      <c r="B1347" s="17" t="s">
        <v>2730</v>
      </c>
      <c r="C1347" s="18" t="s">
        <v>72</v>
      </c>
    </row>
    <row r="1348" spans="1:3" x14ac:dyDescent="0.3">
      <c r="A1348" s="17" t="s">
        <v>2731</v>
      </c>
      <c r="B1348" s="17" t="s">
        <v>2732</v>
      </c>
      <c r="C1348" s="18" t="s">
        <v>72</v>
      </c>
    </row>
    <row r="1349" spans="1:3" x14ac:dyDescent="0.3">
      <c r="A1349" s="17" t="s">
        <v>2733</v>
      </c>
      <c r="B1349" s="17" t="s">
        <v>2734</v>
      </c>
      <c r="C1349" s="18" t="s">
        <v>72</v>
      </c>
    </row>
    <row r="1350" spans="1:3" x14ac:dyDescent="0.3">
      <c r="A1350" s="17" t="s">
        <v>2735</v>
      </c>
      <c r="B1350" s="17" t="s">
        <v>2736</v>
      </c>
      <c r="C1350" s="19"/>
    </row>
    <row r="1351" spans="1:3" x14ac:dyDescent="0.3">
      <c r="A1351" s="17" t="s">
        <v>2737</v>
      </c>
      <c r="B1351" s="17" t="s">
        <v>2738</v>
      </c>
      <c r="C1351" s="19"/>
    </row>
    <row r="1352" spans="1:3" x14ac:dyDescent="0.3">
      <c r="A1352" s="17" t="s">
        <v>2739</v>
      </c>
      <c r="B1352" s="17" t="s">
        <v>2740</v>
      </c>
      <c r="C1352" s="19"/>
    </row>
    <row r="1353" spans="1:3" x14ac:dyDescent="0.3">
      <c r="A1353" s="17" t="s">
        <v>2741</v>
      </c>
      <c r="B1353" s="17" t="s">
        <v>2742</v>
      </c>
      <c r="C1353" s="19"/>
    </row>
    <row r="1354" spans="1:3" x14ac:dyDescent="0.3">
      <c r="A1354" s="17" t="s">
        <v>2743</v>
      </c>
      <c r="B1354" s="17" t="s">
        <v>2744</v>
      </c>
      <c r="C1354" s="18" t="s">
        <v>72</v>
      </c>
    </row>
    <row r="1355" spans="1:3" x14ac:dyDescent="0.3">
      <c r="A1355" s="17" t="s">
        <v>2745</v>
      </c>
      <c r="B1355" s="17" t="s">
        <v>2746</v>
      </c>
      <c r="C1355" s="19"/>
    </row>
    <row r="1356" spans="1:3" x14ac:dyDescent="0.3">
      <c r="A1356" s="17" t="s">
        <v>2747</v>
      </c>
      <c r="B1356" s="17" t="s">
        <v>2748</v>
      </c>
      <c r="C1356" s="19"/>
    </row>
    <row r="1357" spans="1:3" x14ac:dyDescent="0.3">
      <c r="A1357" s="17" t="s">
        <v>2749</v>
      </c>
      <c r="B1357" s="17" t="s">
        <v>2750</v>
      </c>
      <c r="C1357" s="18" t="s">
        <v>72</v>
      </c>
    </row>
    <row r="1358" spans="1:3" x14ac:dyDescent="0.3">
      <c r="A1358" s="17" t="s">
        <v>2751</v>
      </c>
      <c r="B1358" s="17" t="s">
        <v>2752</v>
      </c>
      <c r="C1358" s="19"/>
    </row>
    <row r="1359" spans="1:3" x14ac:dyDescent="0.3">
      <c r="A1359" s="17" t="s">
        <v>2753</v>
      </c>
      <c r="B1359" s="17" t="s">
        <v>2753</v>
      </c>
      <c r="C1359" s="19"/>
    </row>
    <row r="1360" spans="1:3" x14ac:dyDescent="0.3">
      <c r="A1360" s="17" t="s">
        <v>2754</v>
      </c>
      <c r="B1360" s="17" t="s">
        <v>2755</v>
      </c>
      <c r="C1360" s="19"/>
    </row>
    <row r="1361" spans="1:3" x14ac:dyDescent="0.3">
      <c r="A1361" s="17" t="s">
        <v>2756</v>
      </c>
      <c r="B1361" s="17" t="s">
        <v>2757</v>
      </c>
      <c r="C1361" s="19"/>
    </row>
    <row r="1362" spans="1:3" x14ac:dyDescent="0.3">
      <c r="A1362" s="17" t="s">
        <v>2758</v>
      </c>
      <c r="B1362" s="17" t="s">
        <v>2759</v>
      </c>
      <c r="C1362" s="19"/>
    </row>
    <row r="1363" spans="1:3" x14ac:dyDescent="0.3">
      <c r="A1363" s="17" t="s">
        <v>2760</v>
      </c>
      <c r="B1363" s="17" t="s">
        <v>2761</v>
      </c>
      <c r="C1363" s="19"/>
    </row>
    <row r="1364" spans="1:3" x14ac:dyDescent="0.3">
      <c r="A1364" s="17" t="s">
        <v>2762</v>
      </c>
      <c r="B1364" s="17" t="s">
        <v>2763</v>
      </c>
      <c r="C1364" s="19"/>
    </row>
    <row r="1365" spans="1:3" x14ac:dyDescent="0.3">
      <c r="A1365" s="17" t="s">
        <v>2764</v>
      </c>
      <c r="B1365" s="17" t="s">
        <v>2765</v>
      </c>
      <c r="C1365" s="19"/>
    </row>
    <row r="1366" spans="1:3" x14ac:dyDescent="0.3">
      <c r="A1366" s="17" t="s">
        <v>2766</v>
      </c>
      <c r="B1366" s="17" t="s">
        <v>2767</v>
      </c>
      <c r="C1366" s="19"/>
    </row>
    <row r="1367" spans="1:3" x14ac:dyDescent="0.3">
      <c r="A1367" s="17" t="s">
        <v>2768</v>
      </c>
      <c r="B1367" s="17" t="s">
        <v>2769</v>
      </c>
      <c r="C1367" s="19"/>
    </row>
    <row r="1368" spans="1:3" x14ac:dyDescent="0.3">
      <c r="A1368" s="17" t="s">
        <v>2770</v>
      </c>
      <c r="B1368" s="17" t="s">
        <v>2771</v>
      </c>
      <c r="C1368" s="18" t="s">
        <v>101</v>
      </c>
    </row>
    <row r="1369" spans="1:3" x14ac:dyDescent="0.3">
      <c r="A1369" s="17" t="s">
        <v>2772</v>
      </c>
      <c r="B1369" s="17" t="s">
        <v>2773</v>
      </c>
      <c r="C1369" s="18" t="s">
        <v>101</v>
      </c>
    </row>
    <row r="1370" spans="1:3" x14ac:dyDescent="0.3">
      <c r="A1370" s="17" t="s">
        <v>2774</v>
      </c>
      <c r="B1370" s="17" t="s">
        <v>2775</v>
      </c>
      <c r="C1370" s="19"/>
    </row>
    <row r="1371" spans="1:3" x14ac:dyDescent="0.3">
      <c r="A1371" s="17" t="s">
        <v>2776</v>
      </c>
      <c r="B1371" s="17" t="s">
        <v>2777</v>
      </c>
      <c r="C1371" s="19"/>
    </row>
    <row r="1372" spans="1:3" x14ac:dyDescent="0.3">
      <c r="A1372" s="17" t="s">
        <v>2778</v>
      </c>
      <c r="B1372" s="17" t="s">
        <v>2777</v>
      </c>
      <c r="C1372" s="19"/>
    </row>
    <row r="1373" spans="1:3" x14ac:dyDescent="0.3">
      <c r="A1373" s="17" t="s">
        <v>2779</v>
      </c>
      <c r="B1373" s="17" t="s">
        <v>2775</v>
      </c>
      <c r="C1373" s="19"/>
    </row>
    <row r="1374" spans="1:3" x14ac:dyDescent="0.3">
      <c r="A1374" s="17" t="s">
        <v>2780</v>
      </c>
      <c r="B1374" s="17" t="s">
        <v>2781</v>
      </c>
      <c r="C1374" s="18" t="s">
        <v>101</v>
      </c>
    </row>
    <row r="1375" spans="1:3" x14ac:dyDescent="0.3">
      <c r="A1375" s="17" t="s">
        <v>2782</v>
      </c>
      <c r="B1375" s="17" t="s">
        <v>2783</v>
      </c>
      <c r="C1375" s="18" t="s">
        <v>72</v>
      </c>
    </row>
    <row r="1376" spans="1:3" x14ac:dyDescent="0.3">
      <c r="A1376" s="17" t="s">
        <v>2784</v>
      </c>
      <c r="B1376" s="17" t="s">
        <v>2785</v>
      </c>
      <c r="C1376" s="19"/>
    </row>
    <row r="1377" spans="1:3" x14ac:dyDescent="0.3">
      <c r="A1377" s="17" t="s">
        <v>2786</v>
      </c>
      <c r="B1377" s="17" t="s">
        <v>2787</v>
      </c>
      <c r="C1377" s="19"/>
    </row>
    <row r="1378" spans="1:3" x14ac:dyDescent="0.3">
      <c r="A1378" s="17" t="s">
        <v>2788</v>
      </c>
      <c r="B1378" s="17" t="s">
        <v>2789</v>
      </c>
      <c r="C1378" s="19"/>
    </row>
    <row r="1379" spans="1:3" x14ac:dyDescent="0.3">
      <c r="A1379" s="17" t="s">
        <v>2790</v>
      </c>
      <c r="B1379" s="17" t="s">
        <v>2791</v>
      </c>
      <c r="C1379" s="19"/>
    </row>
    <row r="1380" spans="1:3" x14ac:dyDescent="0.3">
      <c r="A1380" s="17" t="s">
        <v>2792</v>
      </c>
      <c r="B1380" s="17" t="s">
        <v>2793</v>
      </c>
      <c r="C1380" s="18" t="s">
        <v>101</v>
      </c>
    </row>
    <row r="1381" spans="1:3" x14ac:dyDescent="0.3">
      <c r="A1381" s="17" t="s">
        <v>2794</v>
      </c>
      <c r="B1381" s="17" t="s">
        <v>2795</v>
      </c>
      <c r="C1381" s="18" t="s">
        <v>101</v>
      </c>
    </row>
    <row r="1382" spans="1:3" x14ac:dyDescent="0.3">
      <c r="A1382" s="17" t="s">
        <v>2796</v>
      </c>
      <c r="B1382" s="17" t="s">
        <v>2797</v>
      </c>
      <c r="C1382" s="18" t="s">
        <v>101</v>
      </c>
    </row>
    <row r="1383" spans="1:3" x14ac:dyDescent="0.3">
      <c r="A1383" s="17" t="s">
        <v>2798</v>
      </c>
      <c r="B1383" s="17" t="s">
        <v>2799</v>
      </c>
      <c r="C1383" s="18" t="s">
        <v>101</v>
      </c>
    </row>
    <row r="1384" spans="1:3" x14ac:dyDescent="0.3">
      <c r="A1384" s="17" t="s">
        <v>2800</v>
      </c>
      <c r="B1384" s="17" t="s">
        <v>2801</v>
      </c>
      <c r="C1384" s="18" t="s">
        <v>72</v>
      </c>
    </row>
    <row r="1385" spans="1:3" x14ac:dyDescent="0.3">
      <c r="A1385" s="17" t="s">
        <v>2802</v>
      </c>
      <c r="B1385" s="17" t="s">
        <v>2803</v>
      </c>
      <c r="C1385" s="18" t="s">
        <v>72</v>
      </c>
    </row>
    <row r="1386" spans="1:3" x14ac:dyDescent="0.3">
      <c r="A1386" s="17" t="s">
        <v>2804</v>
      </c>
      <c r="B1386" s="17" t="s">
        <v>2805</v>
      </c>
      <c r="C1386" s="18" t="s">
        <v>72</v>
      </c>
    </row>
    <row r="1387" spans="1:3" x14ac:dyDescent="0.3">
      <c r="A1387" s="17" t="s">
        <v>2806</v>
      </c>
      <c r="B1387" s="17" t="s">
        <v>2807</v>
      </c>
      <c r="C1387" s="18" t="s">
        <v>72</v>
      </c>
    </row>
    <row r="1388" spans="1:3" x14ac:dyDescent="0.3">
      <c r="A1388" s="17" t="s">
        <v>2808</v>
      </c>
      <c r="B1388" s="17" t="s">
        <v>2809</v>
      </c>
      <c r="C1388" s="18" t="s">
        <v>72</v>
      </c>
    </row>
    <row r="1389" spans="1:3" x14ac:dyDescent="0.3">
      <c r="A1389" s="17" t="s">
        <v>2810</v>
      </c>
      <c r="B1389" s="17" t="s">
        <v>2811</v>
      </c>
      <c r="C1389" s="18" t="s">
        <v>72</v>
      </c>
    </row>
    <row r="1390" spans="1:3" x14ac:dyDescent="0.3">
      <c r="A1390" s="17" t="s">
        <v>2812</v>
      </c>
      <c r="B1390" s="17" t="s">
        <v>2813</v>
      </c>
      <c r="C1390" s="18" t="s">
        <v>72</v>
      </c>
    </row>
    <row r="1391" spans="1:3" x14ac:dyDescent="0.3">
      <c r="A1391" s="17" t="s">
        <v>2814</v>
      </c>
      <c r="B1391" s="17" t="s">
        <v>2815</v>
      </c>
      <c r="C1391" s="18" t="s">
        <v>72</v>
      </c>
    </row>
    <row r="1392" spans="1:3" x14ac:dyDescent="0.3">
      <c r="A1392" s="17" t="s">
        <v>2816</v>
      </c>
      <c r="B1392" s="17" t="s">
        <v>2817</v>
      </c>
      <c r="C1392" s="18" t="s">
        <v>72</v>
      </c>
    </row>
    <row r="1393" spans="1:3" x14ac:dyDescent="0.3">
      <c r="A1393" s="17" t="s">
        <v>2818</v>
      </c>
      <c r="B1393" s="17" t="s">
        <v>2819</v>
      </c>
      <c r="C1393" s="18" t="s">
        <v>72</v>
      </c>
    </row>
    <row r="1394" spans="1:3" x14ac:dyDescent="0.3">
      <c r="A1394" s="17" t="s">
        <v>2820</v>
      </c>
      <c r="B1394" s="17" t="s">
        <v>2821</v>
      </c>
      <c r="C1394" s="18" t="s">
        <v>72</v>
      </c>
    </row>
    <row r="1395" spans="1:3" x14ac:dyDescent="0.3">
      <c r="A1395" s="17" t="s">
        <v>2822</v>
      </c>
      <c r="B1395" s="17" t="s">
        <v>2823</v>
      </c>
      <c r="C1395" s="19"/>
    </row>
    <row r="1396" spans="1:3" x14ac:dyDescent="0.3">
      <c r="A1396" s="17" t="s">
        <v>2824</v>
      </c>
      <c r="B1396" s="17" t="s">
        <v>2825</v>
      </c>
      <c r="C1396" s="19"/>
    </row>
    <row r="1397" spans="1:3" x14ac:dyDescent="0.3">
      <c r="A1397" s="17" t="s">
        <v>2826</v>
      </c>
      <c r="B1397" s="17" t="s">
        <v>2827</v>
      </c>
      <c r="C1397" s="18" t="s">
        <v>72</v>
      </c>
    </row>
    <row r="1398" spans="1:3" x14ac:dyDescent="0.3">
      <c r="A1398" s="17" t="s">
        <v>2828</v>
      </c>
      <c r="B1398" s="17" t="s">
        <v>2829</v>
      </c>
      <c r="C1398" s="18" t="s">
        <v>72</v>
      </c>
    </row>
    <row r="1399" spans="1:3" x14ac:dyDescent="0.3">
      <c r="A1399" s="17" t="s">
        <v>2830</v>
      </c>
      <c r="B1399" s="17" t="s">
        <v>2830</v>
      </c>
      <c r="C1399" s="19"/>
    </row>
    <row r="1400" spans="1:3" x14ac:dyDescent="0.3">
      <c r="A1400" s="17" t="s">
        <v>2831</v>
      </c>
      <c r="B1400" s="17" t="s">
        <v>2832</v>
      </c>
      <c r="C1400" s="18" t="s">
        <v>72</v>
      </c>
    </row>
    <row r="1401" spans="1:3" x14ac:dyDescent="0.3">
      <c r="A1401" s="17" t="s">
        <v>2833</v>
      </c>
      <c r="B1401" s="17" t="s">
        <v>2834</v>
      </c>
      <c r="C1401" s="18" t="s">
        <v>72</v>
      </c>
    </row>
    <row r="1402" spans="1:3" x14ac:dyDescent="0.3">
      <c r="A1402" s="17" t="s">
        <v>2835</v>
      </c>
      <c r="B1402" s="17" t="s">
        <v>2836</v>
      </c>
      <c r="C1402" s="18" t="s">
        <v>72</v>
      </c>
    </row>
    <row r="1403" spans="1:3" x14ac:dyDescent="0.3">
      <c r="A1403" s="17" t="s">
        <v>2837</v>
      </c>
      <c r="B1403" s="17" t="s">
        <v>2838</v>
      </c>
      <c r="C1403" s="18" t="s">
        <v>72</v>
      </c>
    </row>
    <row r="1404" spans="1:3" x14ac:dyDescent="0.3">
      <c r="A1404" s="17" t="s">
        <v>2839</v>
      </c>
      <c r="B1404" s="17" t="s">
        <v>2840</v>
      </c>
      <c r="C1404" s="18" t="s">
        <v>72</v>
      </c>
    </row>
    <row r="1405" spans="1:3" x14ac:dyDescent="0.3">
      <c r="A1405" s="17" t="s">
        <v>2841</v>
      </c>
      <c r="B1405" s="17" t="s">
        <v>2842</v>
      </c>
      <c r="C1405" s="18" t="s">
        <v>72</v>
      </c>
    </row>
    <row r="1406" spans="1:3" x14ac:dyDescent="0.3">
      <c r="A1406" s="17" t="s">
        <v>2843</v>
      </c>
      <c r="B1406" s="17" t="s">
        <v>2844</v>
      </c>
      <c r="C1406" s="18" t="s">
        <v>72</v>
      </c>
    </row>
    <row r="1407" spans="1:3" x14ac:dyDescent="0.3">
      <c r="A1407" s="17" t="s">
        <v>2845</v>
      </c>
      <c r="B1407" s="17" t="s">
        <v>2846</v>
      </c>
      <c r="C1407" s="19"/>
    </row>
    <row r="1408" spans="1:3" x14ac:dyDescent="0.3">
      <c r="A1408" s="17" t="s">
        <v>2847</v>
      </c>
      <c r="B1408" s="17" t="s">
        <v>2848</v>
      </c>
      <c r="C1408" s="19"/>
    </row>
    <row r="1409" spans="1:3" x14ac:dyDescent="0.3">
      <c r="A1409" s="17" t="s">
        <v>2849</v>
      </c>
      <c r="B1409" s="17" t="s">
        <v>2850</v>
      </c>
      <c r="C1409" s="19"/>
    </row>
    <row r="1410" spans="1:3" x14ac:dyDescent="0.3">
      <c r="A1410" s="17" t="s">
        <v>2851</v>
      </c>
      <c r="B1410" s="17" t="s">
        <v>2852</v>
      </c>
      <c r="C1410" s="19"/>
    </row>
    <row r="1411" spans="1:3" x14ac:dyDescent="0.3">
      <c r="A1411" s="17" t="s">
        <v>2853</v>
      </c>
      <c r="B1411" s="17" t="s">
        <v>2854</v>
      </c>
      <c r="C1411" s="19"/>
    </row>
    <row r="1412" spans="1:3" x14ac:dyDescent="0.3">
      <c r="A1412" s="17" t="s">
        <v>2855</v>
      </c>
      <c r="B1412" s="17" t="s">
        <v>2856</v>
      </c>
      <c r="C1412" s="19"/>
    </row>
    <row r="1413" spans="1:3" x14ac:dyDescent="0.3">
      <c r="A1413" s="17" t="s">
        <v>2857</v>
      </c>
      <c r="B1413" s="17" t="s">
        <v>2858</v>
      </c>
      <c r="C1413" s="19"/>
    </row>
    <row r="1414" spans="1:3" x14ac:dyDescent="0.3">
      <c r="A1414" s="17" t="s">
        <v>2859</v>
      </c>
      <c r="B1414" s="17" t="s">
        <v>2860</v>
      </c>
      <c r="C1414" s="19"/>
    </row>
    <row r="1415" spans="1:3" x14ac:dyDescent="0.3">
      <c r="A1415" s="17" t="s">
        <v>2861</v>
      </c>
      <c r="B1415" s="17" t="s">
        <v>2862</v>
      </c>
      <c r="C1415" s="19"/>
    </row>
    <row r="1416" spans="1:3" x14ac:dyDescent="0.3">
      <c r="A1416" s="17" t="s">
        <v>2863</v>
      </c>
      <c r="B1416" s="17" t="s">
        <v>2864</v>
      </c>
      <c r="C1416" s="19"/>
    </row>
    <row r="1417" spans="1:3" x14ac:dyDescent="0.3">
      <c r="A1417" s="17" t="s">
        <v>2865</v>
      </c>
      <c r="B1417" s="17" t="s">
        <v>2866</v>
      </c>
      <c r="C1417" s="19"/>
    </row>
    <row r="1418" spans="1:3" x14ac:dyDescent="0.3">
      <c r="A1418" s="17" t="s">
        <v>2867</v>
      </c>
      <c r="B1418" s="17" t="s">
        <v>2868</v>
      </c>
      <c r="C1418" s="19"/>
    </row>
    <row r="1419" spans="1:3" x14ac:dyDescent="0.3">
      <c r="A1419" s="17" t="s">
        <v>2869</v>
      </c>
      <c r="B1419" s="17" t="s">
        <v>2870</v>
      </c>
      <c r="C1419" s="18" t="s">
        <v>72</v>
      </c>
    </row>
    <row r="1420" spans="1:3" x14ac:dyDescent="0.3">
      <c r="A1420" s="17" t="s">
        <v>2871</v>
      </c>
      <c r="B1420" s="17" t="s">
        <v>2872</v>
      </c>
      <c r="C1420" s="18" t="s">
        <v>72</v>
      </c>
    </row>
    <row r="1421" spans="1:3" x14ac:dyDescent="0.3">
      <c r="A1421" s="17" t="s">
        <v>2873</v>
      </c>
      <c r="B1421" s="17" t="s">
        <v>2874</v>
      </c>
      <c r="C1421" s="18" t="s">
        <v>72</v>
      </c>
    </row>
    <row r="1422" spans="1:3" x14ac:dyDescent="0.3">
      <c r="A1422" s="17" t="s">
        <v>2875</v>
      </c>
      <c r="B1422" s="17" t="s">
        <v>2876</v>
      </c>
      <c r="C1422" s="19"/>
    </row>
    <row r="1423" spans="1:3" x14ac:dyDescent="0.3">
      <c r="A1423" s="17" t="s">
        <v>2877</v>
      </c>
      <c r="B1423" s="17" t="s">
        <v>2878</v>
      </c>
      <c r="C1423" s="19"/>
    </row>
    <row r="1424" spans="1:3" x14ac:dyDescent="0.3">
      <c r="A1424" s="17" t="s">
        <v>2879</v>
      </c>
      <c r="B1424" s="17" t="s">
        <v>2880</v>
      </c>
      <c r="C1424" s="19"/>
    </row>
    <row r="1425" spans="1:3" x14ac:dyDescent="0.3">
      <c r="A1425" s="17" t="s">
        <v>2881</v>
      </c>
      <c r="B1425" s="17" t="s">
        <v>2882</v>
      </c>
      <c r="C1425" s="19"/>
    </row>
    <row r="1426" spans="1:3" x14ac:dyDescent="0.3">
      <c r="A1426" s="17" t="s">
        <v>2883</v>
      </c>
      <c r="B1426" s="17" t="s">
        <v>2884</v>
      </c>
      <c r="C1426" s="19"/>
    </row>
    <row r="1427" spans="1:3" x14ac:dyDescent="0.3">
      <c r="A1427" s="17" t="s">
        <v>2885</v>
      </c>
      <c r="B1427" s="17" t="s">
        <v>2886</v>
      </c>
      <c r="C1427" s="19"/>
    </row>
    <row r="1428" spans="1:3" x14ac:dyDescent="0.3">
      <c r="A1428" s="17" t="s">
        <v>2887</v>
      </c>
      <c r="B1428" s="17" t="s">
        <v>2888</v>
      </c>
      <c r="C1428" s="19"/>
    </row>
    <row r="1429" spans="1:3" x14ac:dyDescent="0.3">
      <c r="A1429" s="17" t="s">
        <v>2889</v>
      </c>
      <c r="B1429" s="17" t="s">
        <v>2890</v>
      </c>
      <c r="C1429" s="19"/>
    </row>
    <row r="1430" spans="1:3" x14ac:dyDescent="0.3">
      <c r="A1430" s="17" t="s">
        <v>2891</v>
      </c>
      <c r="B1430" s="17" t="s">
        <v>2892</v>
      </c>
      <c r="C1430" s="18" t="s">
        <v>72</v>
      </c>
    </row>
    <row r="1431" spans="1:3" x14ac:dyDescent="0.3">
      <c r="A1431" s="17" t="s">
        <v>2893</v>
      </c>
      <c r="B1431" s="17" t="s">
        <v>2894</v>
      </c>
      <c r="C1431" s="18" t="s">
        <v>137</v>
      </c>
    </row>
    <row r="1432" spans="1:3" x14ac:dyDescent="0.3">
      <c r="A1432" s="17" t="s">
        <v>2895</v>
      </c>
      <c r="B1432" s="17" t="s">
        <v>2896</v>
      </c>
      <c r="C1432" s="18" t="s">
        <v>137</v>
      </c>
    </row>
    <row r="1433" spans="1:3" x14ac:dyDescent="0.3">
      <c r="A1433" s="17" t="s">
        <v>2897</v>
      </c>
      <c r="B1433" s="17" t="s">
        <v>2898</v>
      </c>
      <c r="C1433" s="18" t="s">
        <v>137</v>
      </c>
    </row>
    <row r="1434" spans="1:3" x14ac:dyDescent="0.3">
      <c r="A1434" s="17" t="s">
        <v>2899</v>
      </c>
      <c r="B1434" s="17" t="s">
        <v>2900</v>
      </c>
      <c r="C1434" s="19"/>
    </row>
    <row r="1435" spans="1:3" x14ac:dyDescent="0.3">
      <c r="A1435" s="17" t="s">
        <v>2901</v>
      </c>
      <c r="B1435" s="17" t="s">
        <v>2902</v>
      </c>
      <c r="C1435" s="19"/>
    </row>
    <row r="1436" spans="1:3" x14ac:dyDescent="0.3">
      <c r="A1436" s="17" t="s">
        <v>2903</v>
      </c>
      <c r="B1436" s="17" t="s">
        <v>2904</v>
      </c>
      <c r="C1436" s="18" t="s">
        <v>137</v>
      </c>
    </row>
    <row r="1437" spans="1:3" x14ac:dyDescent="0.3">
      <c r="A1437" s="17" t="s">
        <v>2905</v>
      </c>
      <c r="B1437" s="17" t="s">
        <v>2906</v>
      </c>
      <c r="C1437" s="18" t="s">
        <v>137</v>
      </c>
    </row>
    <row r="1438" spans="1:3" x14ac:dyDescent="0.3">
      <c r="A1438" s="17" t="s">
        <v>2907</v>
      </c>
      <c r="B1438" s="17" t="s">
        <v>2908</v>
      </c>
      <c r="C1438" s="18" t="s">
        <v>137</v>
      </c>
    </row>
    <row r="1439" spans="1:3" x14ac:dyDescent="0.3">
      <c r="A1439" s="17" t="s">
        <v>2909</v>
      </c>
      <c r="B1439" s="17" t="s">
        <v>2910</v>
      </c>
      <c r="C1439" s="18" t="s">
        <v>137</v>
      </c>
    </row>
    <row r="1440" spans="1:3" x14ac:dyDescent="0.3">
      <c r="A1440" s="17" t="s">
        <v>2911</v>
      </c>
      <c r="B1440" s="17" t="s">
        <v>2912</v>
      </c>
      <c r="C1440" s="19"/>
    </row>
    <row r="1441" spans="1:3" x14ac:dyDescent="0.3">
      <c r="A1441" s="17" t="s">
        <v>2913</v>
      </c>
      <c r="B1441" s="17" t="s">
        <v>2914</v>
      </c>
      <c r="C1441" s="18" t="s">
        <v>72</v>
      </c>
    </row>
    <row r="1442" spans="1:3" x14ac:dyDescent="0.3">
      <c r="A1442" s="17" t="s">
        <v>2915</v>
      </c>
      <c r="B1442" s="17" t="s">
        <v>2916</v>
      </c>
      <c r="C1442" s="19"/>
    </row>
    <row r="1443" spans="1:3" x14ac:dyDescent="0.3">
      <c r="A1443" s="17" t="s">
        <v>2917</v>
      </c>
      <c r="B1443" s="17" t="s">
        <v>2918</v>
      </c>
      <c r="C1443" s="18" t="s">
        <v>72</v>
      </c>
    </row>
    <row r="1444" spans="1:3" x14ac:dyDescent="0.3">
      <c r="A1444" s="17" t="s">
        <v>2919</v>
      </c>
      <c r="B1444" s="17" t="s">
        <v>2920</v>
      </c>
      <c r="C1444" s="19"/>
    </row>
    <row r="1445" spans="1:3" x14ac:dyDescent="0.3">
      <c r="A1445" s="17" t="s">
        <v>2921</v>
      </c>
      <c r="B1445" s="17" t="s">
        <v>2922</v>
      </c>
      <c r="C1445" s="19"/>
    </row>
    <row r="1446" spans="1:3" x14ac:dyDescent="0.3">
      <c r="A1446" s="17" t="s">
        <v>2923</v>
      </c>
      <c r="B1446" s="17" t="s">
        <v>2924</v>
      </c>
      <c r="C1446" s="18" t="s">
        <v>72</v>
      </c>
    </row>
    <row r="1447" spans="1:3" x14ac:dyDescent="0.3">
      <c r="A1447" s="17" t="s">
        <v>2925</v>
      </c>
      <c r="B1447" s="17" t="s">
        <v>2926</v>
      </c>
      <c r="C1447" s="18" t="s">
        <v>137</v>
      </c>
    </row>
    <row r="1448" spans="1:3" x14ac:dyDescent="0.3">
      <c r="A1448" s="17" t="s">
        <v>2927</v>
      </c>
      <c r="B1448" s="17" t="s">
        <v>2928</v>
      </c>
      <c r="C1448" s="19"/>
    </row>
    <row r="1449" spans="1:3" x14ac:dyDescent="0.3">
      <c r="A1449" s="17" t="s">
        <v>2929</v>
      </c>
      <c r="B1449" s="17" t="s">
        <v>2930</v>
      </c>
      <c r="C1449" s="18" t="s">
        <v>72</v>
      </c>
    </row>
    <row r="1450" spans="1:3" x14ac:dyDescent="0.3">
      <c r="A1450" s="17" t="s">
        <v>2931</v>
      </c>
      <c r="B1450" s="17" t="s">
        <v>2932</v>
      </c>
      <c r="C1450" s="19"/>
    </row>
    <row r="1451" spans="1:3" x14ac:dyDescent="0.3">
      <c r="A1451" s="17" t="s">
        <v>2933</v>
      </c>
      <c r="B1451" s="17" t="s">
        <v>2934</v>
      </c>
      <c r="C1451" s="18" t="s">
        <v>72</v>
      </c>
    </row>
    <row r="1452" spans="1:3" x14ac:dyDescent="0.3">
      <c r="A1452" s="17" t="s">
        <v>2935</v>
      </c>
      <c r="B1452" s="17" t="s">
        <v>2936</v>
      </c>
      <c r="C1452" s="18" t="s">
        <v>1079</v>
      </c>
    </row>
    <row r="1453" spans="1:3" x14ac:dyDescent="0.3">
      <c r="A1453" s="17" t="s">
        <v>2937</v>
      </c>
      <c r="B1453" s="17" t="s">
        <v>2938</v>
      </c>
      <c r="C1453" s="19"/>
    </row>
    <row r="1454" spans="1:3" x14ac:dyDescent="0.3">
      <c r="A1454" s="17" t="s">
        <v>2939</v>
      </c>
      <c r="B1454" s="17" t="s">
        <v>2940</v>
      </c>
      <c r="C1454" s="19"/>
    </row>
    <row r="1455" spans="1:3" x14ac:dyDescent="0.3">
      <c r="A1455" s="17" t="s">
        <v>2941</v>
      </c>
      <c r="B1455" s="17" t="s">
        <v>2942</v>
      </c>
      <c r="C1455" s="19"/>
    </row>
    <row r="1456" spans="1:3" x14ac:dyDescent="0.3">
      <c r="A1456" s="17" t="s">
        <v>2943</v>
      </c>
      <c r="B1456" s="17" t="s">
        <v>2944</v>
      </c>
      <c r="C1456" s="19"/>
    </row>
    <row r="1457" spans="1:3" x14ac:dyDescent="0.3">
      <c r="A1457" s="17" t="s">
        <v>2945</v>
      </c>
      <c r="B1457" s="17" t="s">
        <v>2946</v>
      </c>
      <c r="C1457" s="18" t="s">
        <v>72</v>
      </c>
    </row>
    <row r="1458" spans="1:3" x14ac:dyDescent="0.3">
      <c r="A1458" s="17" t="s">
        <v>2947</v>
      </c>
      <c r="B1458" s="17" t="s">
        <v>2948</v>
      </c>
      <c r="C1458" s="18" t="s">
        <v>72</v>
      </c>
    </row>
    <row r="1459" spans="1:3" x14ac:dyDescent="0.3">
      <c r="A1459" s="17" t="s">
        <v>2949</v>
      </c>
      <c r="B1459" s="17" t="s">
        <v>2950</v>
      </c>
      <c r="C1459" s="18" t="s">
        <v>72</v>
      </c>
    </row>
    <row r="1460" spans="1:3" x14ac:dyDescent="0.3">
      <c r="A1460" s="17" t="s">
        <v>2951</v>
      </c>
      <c r="B1460" s="17" t="s">
        <v>2952</v>
      </c>
      <c r="C1460" s="19"/>
    </row>
    <row r="1461" spans="1:3" x14ac:dyDescent="0.3">
      <c r="A1461" s="17" t="s">
        <v>2953</v>
      </c>
      <c r="B1461" s="17" t="s">
        <v>2954</v>
      </c>
      <c r="C1461" s="18" t="s">
        <v>72</v>
      </c>
    </row>
    <row r="1462" spans="1:3" x14ac:dyDescent="0.3">
      <c r="A1462" s="17" t="s">
        <v>2955</v>
      </c>
      <c r="B1462" s="17" t="s">
        <v>2955</v>
      </c>
      <c r="C1462" s="19"/>
    </row>
    <row r="1463" spans="1:3" x14ac:dyDescent="0.3">
      <c r="A1463" s="17" t="s">
        <v>2956</v>
      </c>
      <c r="B1463" s="17" t="s">
        <v>2957</v>
      </c>
      <c r="C1463" s="19"/>
    </row>
    <row r="1464" spans="1:3" x14ac:dyDescent="0.3">
      <c r="A1464" s="17" t="s">
        <v>2958</v>
      </c>
      <c r="B1464" s="17" t="s">
        <v>2958</v>
      </c>
      <c r="C1464" s="19"/>
    </row>
    <row r="1465" spans="1:3" x14ac:dyDescent="0.3">
      <c r="A1465" s="17" t="s">
        <v>2959</v>
      </c>
      <c r="B1465" s="17" t="s">
        <v>2960</v>
      </c>
      <c r="C1465" s="19"/>
    </row>
    <row r="1466" spans="1:3" x14ac:dyDescent="0.3">
      <c r="A1466" s="17" t="s">
        <v>2961</v>
      </c>
      <c r="B1466" s="17" t="s">
        <v>2962</v>
      </c>
      <c r="C1466" s="19"/>
    </row>
    <row r="1467" spans="1:3" x14ac:dyDescent="0.3">
      <c r="A1467" s="17" t="s">
        <v>2963</v>
      </c>
      <c r="B1467" s="17" t="s">
        <v>2964</v>
      </c>
      <c r="C1467" s="19"/>
    </row>
    <row r="1468" spans="1:3" x14ac:dyDescent="0.3">
      <c r="A1468" s="17" t="s">
        <v>2965</v>
      </c>
      <c r="B1468" s="17" t="s">
        <v>2966</v>
      </c>
      <c r="C1468" s="19"/>
    </row>
    <row r="1469" spans="1:3" x14ac:dyDescent="0.3">
      <c r="A1469" s="17" t="s">
        <v>2967</v>
      </c>
      <c r="B1469" s="17" t="s">
        <v>2968</v>
      </c>
      <c r="C1469" s="19"/>
    </row>
    <row r="1470" spans="1:3" x14ac:dyDescent="0.3">
      <c r="A1470" s="17" t="s">
        <v>2969</v>
      </c>
      <c r="B1470" s="17" t="s">
        <v>2970</v>
      </c>
      <c r="C1470" s="19"/>
    </row>
    <row r="1471" spans="1:3" x14ac:dyDescent="0.3">
      <c r="A1471" s="17" t="s">
        <v>2971</v>
      </c>
      <c r="B1471" s="17" t="s">
        <v>2972</v>
      </c>
      <c r="C1471" s="19"/>
    </row>
    <row r="1472" spans="1:3" x14ac:dyDescent="0.3">
      <c r="A1472" s="17" t="s">
        <v>2973</v>
      </c>
      <c r="B1472" s="17" t="s">
        <v>2974</v>
      </c>
      <c r="C1472" s="19"/>
    </row>
    <row r="1473" spans="1:3" x14ac:dyDescent="0.3">
      <c r="A1473" s="17" t="s">
        <v>2975</v>
      </c>
      <c r="B1473" s="17" t="s">
        <v>2976</v>
      </c>
      <c r="C1473" s="19"/>
    </row>
    <row r="1474" spans="1:3" x14ac:dyDescent="0.3">
      <c r="A1474" s="17" t="s">
        <v>2977</v>
      </c>
      <c r="B1474" s="17" t="s">
        <v>2978</v>
      </c>
      <c r="C1474" s="19"/>
    </row>
    <row r="1475" spans="1:3" x14ac:dyDescent="0.3">
      <c r="A1475" s="17" t="s">
        <v>2979</v>
      </c>
      <c r="B1475" s="17" t="s">
        <v>2980</v>
      </c>
      <c r="C1475" s="19"/>
    </row>
    <row r="1476" spans="1:3" x14ac:dyDescent="0.3">
      <c r="A1476" s="17" t="s">
        <v>2981</v>
      </c>
      <c r="B1476" s="17" t="s">
        <v>2982</v>
      </c>
      <c r="C1476" s="19"/>
    </row>
    <row r="1477" spans="1:3" x14ac:dyDescent="0.3">
      <c r="A1477" s="17" t="s">
        <v>2983</v>
      </c>
      <c r="B1477" s="17" t="s">
        <v>2984</v>
      </c>
      <c r="C1477" s="19"/>
    </row>
    <row r="1478" spans="1:3" x14ac:dyDescent="0.3">
      <c r="A1478" s="17" t="s">
        <v>2985</v>
      </c>
      <c r="B1478" s="17" t="s">
        <v>2978</v>
      </c>
      <c r="C1478" s="19"/>
    </row>
    <row r="1479" spans="1:3" x14ac:dyDescent="0.3">
      <c r="A1479" s="17" t="s">
        <v>2986</v>
      </c>
      <c r="B1479" s="17" t="s">
        <v>2987</v>
      </c>
      <c r="C1479" s="19"/>
    </row>
    <row r="1480" spans="1:3" x14ac:dyDescent="0.3">
      <c r="A1480" s="17" t="s">
        <v>2988</v>
      </c>
      <c r="B1480" s="17" t="s">
        <v>2989</v>
      </c>
      <c r="C1480" s="19"/>
    </row>
    <row r="1481" spans="1:3" x14ac:dyDescent="0.3">
      <c r="A1481" s="17" t="s">
        <v>2990</v>
      </c>
      <c r="B1481" s="17" t="s">
        <v>2991</v>
      </c>
      <c r="C1481" s="19"/>
    </row>
    <row r="1482" spans="1:3" x14ac:dyDescent="0.3">
      <c r="A1482" s="17" t="s">
        <v>2992</v>
      </c>
      <c r="B1482" s="17" t="s">
        <v>2993</v>
      </c>
      <c r="C1482" s="18" t="s">
        <v>72</v>
      </c>
    </row>
    <row r="1483" spans="1:3" x14ac:dyDescent="0.3">
      <c r="A1483" s="17" t="s">
        <v>2994</v>
      </c>
      <c r="B1483" s="17" t="s">
        <v>2995</v>
      </c>
      <c r="C1483" s="18" t="s">
        <v>101</v>
      </c>
    </row>
    <row r="1484" spans="1:3" x14ac:dyDescent="0.3">
      <c r="A1484" s="17" t="s">
        <v>2996</v>
      </c>
      <c r="B1484" s="17" t="s">
        <v>2997</v>
      </c>
      <c r="C1484" s="18" t="s">
        <v>72</v>
      </c>
    </row>
    <row r="1485" spans="1:3" x14ac:dyDescent="0.3">
      <c r="A1485" s="17" t="s">
        <v>2998</v>
      </c>
      <c r="B1485" s="17" t="s">
        <v>2999</v>
      </c>
      <c r="C1485" s="19"/>
    </row>
    <row r="1486" spans="1:3" x14ac:dyDescent="0.3">
      <c r="A1486" s="17" t="s">
        <v>3000</v>
      </c>
      <c r="B1486" s="17" t="s">
        <v>3001</v>
      </c>
      <c r="C1486" s="19"/>
    </row>
    <row r="1487" spans="1:3" x14ac:dyDescent="0.3">
      <c r="A1487" s="17" t="s">
        <v>3002</v>
      </c>
      <c r="B1487" s="17" t="s">
        <v>3003</v>
      </c>
      <c r="C1487" s="19"/>
    </row>
    <row r="1488" spans="1:3" x14ac:dyDescent="0.3">
      <c r="A1488" s="17" t="s">
        <v>3004</v>
      </c>
      <c r="B1488" s="17" t="s">
        <v>3005</v>
      </c>
      <c r="C1488" s="18" t="s">
        <v>72</v>
      </c>
    </row>
    <row r="1489" spans="1:3" x14ac:dyDescent="0.3">
      <c r="A1489" s="17" t="s">
        <v>3006</v>
      </c>
      <c r="B1489" s="17" t="s">
        <v>3007</v>
      </c>
      <c r="C1489" s="18" t="s">
        <v>72</v>
      </c>
    </row>
    <row r="1490" spans="1:3" x14ac:dyDescent="0.3">
      <c r="A1490" s="17" t="s">
        <v>3008</v>
      </c>
      <c r="B1490" s="17" t="s">
        <v>3009</v>
      </c>
      <c r="C1490" s="18" t="s">
        <v>72</v>
      </c>
    </row>
    <row r="1491" spans="1:3" x14ac:dyDescent="0.3">
      <c r="A1491" s="17" t="s">
        <v>3010</v>
      </c>
      <c r="B1491" s="17" t="s">
        <v>3011</v>
      </c>
      <c r="C1491" s="18" t="s">
        <v>72</v>
      </c>
    </row>
    <row r="1492" spans="1:3" x14ac:dyDescent="0.3">
      <c r="A1492" s="17" t="s">
        <v>3012</v>
      </c>
      <c r="B1492" s="17" t="s">
        <v>3013</v>
      </c>
      <c r="C1492" s="18" t="s">
        <v>72</v>
      </c>
    </row>
    <row r="1493" spans="1:3" x14ac:dyDescent="0.3">
      <c r="A1493" s="17" t="s">
        <v>3014</v>
      </c>
      <c r="B1493" s="17" t="s">
        <v>3015</v>
      </c>
      <c r="C1493" s="18" t="s">
        <v>72</v>
      </c>
    </row>
    <row r="1494" spans="1:3" x14ac:dyDescent="0.3">
      <c r="A1494" s="17" t="s">
        <v>3016</v>
      </c>
      <c r="B1494" s="17" t="s">
        <v>3017</v>
      </c>
      <c r="C1494" s="18" t="s">
        <v>72</v>
      </c>
    </row>
    <row r="1495" spans="1:3" x14ac:dyDescent="0.3">
      <c r="A1495" s="17" t="s">
        <v>3018</v>
      </c>
      <c r="B1495" s="17" t="s">
        <v>3019</v>
      </c>
      <c r="C1495" s="18" t="s">
        <v>72</v>
      </c>
    </row>
    <row r="1496" spans="1:3" x14ac:dyDescent="0.3">
      <c r="A1496" s="17" t="s">
        <v>3020</v>
      </c>
      <c r="B1496" s="17" t="s">
        <v>3021</v>
      </c>
      <c r="C1496" s="19"/>
    </row>
    <row r="1497" spans="1:3" x14ac:dyDescent="0.3">
      <c r="A1497" s="17" t="s">
        <v>3022</v>
      </c>
      <c r="B1497" s="17" t="s">
        <v>3023</v>
      </c>
      <c r="C1497" s="19"/>
    </row>
    <row r="1498" spans="1:3" x14ac:dyDescent="0.3">
      <c r="A1498" s="17" t="s">
        <v>3024</v>
      </c>
      <c r="B1498" s="17" t="s">
        <v>3025</v>
      </c>
      <c r="C1498" s="19"/>
    </row>
    <row r="1499" spans="1:3" x14ac:dyDescent="0.3">
      <c r="A1499" s="17" t="s">
        <v>3026</v>
      </c>
      <c r="B1499" s="17" t="s">
        <v>3027</v>
      </c>
      <c r="C1499" s="19"/>
    </row>
    <row r="1500" spans="1:3" x14ac:dyDescent="0.3">
      <c r="A1500" s="17" t="s">
        <v>3028</v>
      </c>
      <c r="B1500" s="17" t="s">
        <v>3029</v>
      </c>
      <c r="C1500" s="19"/>
    </row>
    <row r="1501" spans="1:3" x14ac:dyDescent="0.3">
      <c r="A1501" s="17" t="s">
        <v>3030</v>
      </c>
      <c r="B1501" s="17" t="s">
        <v>3031</v>
      </c>
      <c r="C1501" s="18" t="s">
        <v>329</v>
      </c>
    </row>
    <row r="1502" spans="1:3" x14ac:dyDescent="0.3">
      <c r="A1502" s="17" t="s">
        <v>3032</v>
      </c>
      <c r="B1502" s="17" t="s">
        <v>3033</v>
      </c>
      <c r="C1502" s="18" t="s">
        <v>72</v>
      </c>
    </row>
    <row r="1503" spans="1:3" x14ac:dyDescent="0.3">
      <c r="A1503" s="17" t="s">
        <v>3034</v>
      </c>
      <c r="B1503" s="17" t="s">
        <v>2995</v>
      </c>
      <c r="C1503" s="18" t="s">
        <v>101</v>
      </c>
    </row>
    <row r="1504" spans="1:3" x14ac:dyDescent="0.3">
      <c r="A1504" s="17" t="s">
        <v>3035</v>
      </c>
      <c r="B1504" s="17" t="s">
        <v>3036</v>
      </c>
      <c r="C1504" s="19"/>
    </row>
    <row r="1505" spans="1:3" x14ac:dyDescent="0.3">
      <c r="A1505" s="17" t="s">
        <v>3037</v>
      </c>
      <c r="B1505" s="17" t="s">
        <v>3038</v>
      </c>
      <c r="C1505" s="18" t="s">
        <v>72</v>
      </c>
    </row>
    <row r="1506" spans="1:3" x14ac:dyDescent="0.3">
      <c r="A1506" s="17" t="s">
        <v>3039</v>
      </c>
      <c r="B1506" s="17" t="s">
        <v>3040</v>
      </c>
      <c r="C1506" s="19"/>
    </row>
    <row r="1507" spans="1:3" x14ac:dyDescent="0.3">
      <c r="A1507" s="17" t="s">
        <v>3041</v>
      </c>
      <c r="B1507" s="17" t="s">
        <v>3042</v>
      </c>
      <c r="C1507" s="18" t="s">
        <v>72</v>
      </c>
    </row>
    <row r="1508" spans="1:3" x14ac:dyDescent="0.3">
      <c r="A1508" s="17" t="s">
        <v>3043</v>
      </c>
      <c r="B1508" s="17" t="s">
        <v>3044</v>
      </c>
      <c r="C1508" s="19"/>
    </row>
    <row r="1509" spans="1:3" x14ac:dyDescent="0.3">
      <c r="A1509" s="17" t="s">
        <v>3045</v>
      </c>
      <c r="B1509" s="17" t="s">
        <v>3046</v>
      </c>
      <c r="C1509" s="19"/>
    </row>
    <row r="1510" spans="1:3" x14ac:dyDescent="0.3">
      <c r="A1510" s="17" t="s">
        <v>3047</v>
      </c>
      <c r="B1510" s="17" t="s">
        <v>3048</v>
      </c>
      <c r="C1510" s="19"/>
    </row>
    <row r="1511" spans="1:3" x14ac:dyDescent="0.3">
      <c r="A1511" s="17" t="s">
        <v>3049</v>
      </c>
      <c r="B1511" s="17" t="s">
        <v>3050</v>
      </c>
      <c r="C1511" s="18" t="s">
        <v>101</v>
      </c>
    </row>
    <row r="1512" spans="1:3" x14ac:dyDescent="0.3">
      <c r="A1512" s="17" t="s">
        <v>3051</v>
      </c>
      <c r="B1512" s="17" t="s">
        <v>3052</v>
      </c>
      <c r="C1512" s="18" t="s">
        <v>101</v>
      </c>
    </row>
    <row r="1513" spans="1:3" x14ac:dyDescent="0.3">
      <c r="A1513" s="17" t="s">
        <v>3053</v>
      </c>
      <c r="B1513" s="17" t="s">
        <v>3054</v>
      </c>
      <c r="C1513" s="18" t="s">
        <v>101</v>
      </c>
    </row>
    <row r="1514" spans="1:3" x14ac:dyDescent="0.3">
      <c r="A1514" s="17" t="s">
        <v>3055</v>
      </c>
      <c r="B1514" s="17" t="s">
        <v>3056</v>
      </c>
      <c r="C1514" s="18" t="s">
        <v>101</v>
      </c>
    </row>
    <row r="1515" spans="1:3" x14ac:dyDescent="0.3">
      <c r="A1515" s="17" t="s">
        <v>3057</v>
      </c>
      <c r="B1515" s="17" t="s">
        <v>3058</v>
      </c>
      <c r="C1515" s="19"/>
    </row>
    <row r="1516" spans="1:3" x14ac:dyDescent="0.3">
      <c r="A1516" s="17" t="s">
        <v>3059</v>
      </c>
      <c r="B1516" s="17" t="s">
        <v>3060</v>
      </c>
      <c r="C1516" s="19"/>
    </row>
    <row r="1517" spans="1:3" x14ac:dyDescent="0.3">
      <c r="A1517" s="17" t="s">
        <v>3061</v>
      </c>
      <c r="B1517" s="17" t="s">
        <v>3033</v>
      </c>
      <c r="C1517" s="18" t="s">
        <v>72</v>
      </c>
    </row>
    <row r="1518" spans="1:3" x14ac:dyDescent="0.3">
      <c r="A1518" s="17" t="s">
        <v>3062</v>
      </c>
      <c r="B1518" s="17" t="s">
        <v>3063</v>
      </c>
      <c r="C1518" s="19"/>
    </row>
    <row r="1519" spans="1:3" x14ac:dyDescent="0.3">
      <c r="A1519" s="17" t="s">
        <v>3064</v>
      </c>
      <c r="B1519" s="17" t="s">
        <v>3065</v>
      </c>
      <c r="C1519" s="19"/>
    </row>
    <row r="1520" spans="1:3" x14ac:dyDescent="0.3">
      <c r="A1520" s="17" t="s">
        <v>3066</v>
      </c>
      <c r="B1520" s="17" t="s">
        <v>3067</v>
      </c>
      <c r="C1520" s="19"/>
    </row>
    <row r="1521" spans="1:3" x14ac:dyDescent="0.3">
      <c r="A1521" s="17" t="s">
        <v>3068</v>
      </c>
      <c r="B1521" s="17" t="s">
        <v>3069</v>
      </c>
      <c r="C1521" s="19"/>
    </row>
    <row r="1522" spans="1:3" x14ac:dyDescent="0.3">
      <c r="A1522" s="17" t="s">
        <v>3070</v>
      </c>
      <c r="B1522" s="17" t="s">
        <v>3071</v>
      </c>
      <c r="C1522" s="19"/>
    </row>
    <row r="1523" spans="1:3" x14ac:dyDescent="0.3">
      <c r="A1523" s="17" t="s">
        <v>3072</v>
      </c>
      <c r="B1523" s="17" t="s">
        <v>3073</v>
      </c>
      <c r="C1523" s="19"/>
    </row>
    <row r="1524" spans="1:3" x14ac:dyDescent="0.3">
      <c r="A1524" s="17" t="s">
        <v>3074</v>
      </c>
      <c r="B1524" s="17" t="s">
        <v>3075</v>
      </c>
      <c r="C1524" s="19"/>
    </row>
    <row r="1525" spans="1:3" x14ac:dyDescent="0.3">
      <c r="A1525" s="17" t="s">
        <v>3076</v>
      </c>
      <c r="B1525" s="17" t="s">
        <v>3077</v>
      </c>
      <c r="C1525" s="19"/>
    </row>
    <row r="1526" spans="1:3" x14ac:dyDescent="0.3">
      <c r="A1526" s="17" t="s">
        <v>3078</v>
      </c>
      <c r="B1526" s="17" t="s">
        <v>3079</v>
      </c>
      <c r="C1526" s="19"/>
    </row>
    <row r="1527" spans="1:3" x14ac:dyDescent="0.3">
      <c r="A1527" s="17" t="s">
        <v>3080</v>
      </c>
      <c r="B1527" s="17" t="s">
        <v>3081</v>
      </c>
      <c r="C1527" s="19"/>
    </row>
    <row r="1528" spans="1:3" x14ac:dyDescent="0.3">
      <c r="A1528" s="17" t="s">
        <v>3082</v>
      </c>
      <c r="B1528" s="17" t="s">
        <v>3083</v>
      </c>
      <c r="C1528" s="19"/>
    </row>
    <row r="1529" spans="1:3" x14ac:dyDescent="0.3">
      <c r="A1529" s="17" t="s">
        <v>3084</v>
      </c>
      <c r="B1529" s="17" t="s">
        <v>3085</v>
      </c>
      <c r="C1529" s="19"/>
    </row>
    <row r="1530" spans="1:3" x14ac:dyDescent="0.3">
      <c r="A1530" s="17" t="s">
        <v>3086</v>
      </c>
      <c r="B1530" s="17" t="s">
        <v>3087</v>
      </c>
      <c r="C1530" s="19"/>
    </row>
    <row r="1531" spans="1:3" x14ac:dyDescent="0.3">
      <c r="A1531" s="17" t="s">
        <v>3088</v>
      </c>
      <c r="B1531" s="17" t="s">
        <v>3087</v>
      </c>
      <c r="C1531" s="19"/>
    </row>
    <row r="1532" spans="1:3" x14ac:dyDescent="0.3">
      <c r="A1532" s="17" t="s">
        <v>3089</v>
      </c>
      <c r="B1532" s="17" t="s">
        <v>3090</v>
      </c>
      <c r="C1532" s="18" t="s">
        <v>101</v>
      </c>
    </row>
    <row r="1533" spans="1:3" x14ac:dyDescent="0.3">
      <c r="A1533" s="17" t="s">
        <v>3091</v>
      </c>
      <c r="B1533" s="17" t="s">
        <v>3092</v>
      </c>
      <c r="C1533" s="19"/>
    </row>
    <row r="1534" spans="1:3" x14ac:dyDescent="0.3">
      <c r="A1534" s="17" t="s">
        <v>3093</v>
      </c>
      <c r="B1534" s="17" t="s">
        <v>3094</v>
      </c>
      <c r="C1534" s="19"/>
    </row>
    <row r="1535" spans="1:3" x14ac:dyDescent="0.3">
      <c r="A1535" s="17" t="s">
        <v>3095</v>
      </c>
      <c r="B1535" s="17" t="s">
        <v>3096</v>
      </c>
      <c r="C1535" s="19"/>
    </row>
    <row r="1536" spans="1:3" x14ac:dyDescent="0.3">
      <c r="A1536" s="17" t="s">
        <v>3097</v>
      </c>
      <c r="B1536" s="17" t="s">
        <v>3098</v>
      </c>
      <c r="C1536" s="19"/>
    </row>
    <row r="1537" spans="1:3" x14ac:dyDescent="0.3">
      <c r="A1537" s="17" t="s">
        <v>3099</v>
      </c>
      <c r="B1537" s="17" t="s">
        <v>3100</v>
      </c>
      <c r="C1537" s="19"/>
    </row>
    <row r="1538" spans="1:3" x14ac:dyDescent="0.3">
      <c r="A1538" s="17" t="s">
        <v>3101</v>
      </c>
      <c r="B1538" s="17" t="s">
        <v>3102</v>
      </c>
      <c r="C1538" s="18" t="s">
        <v>72</v>
      </c>
    </row>
    <row r="1539" spans="1:3" x14ac:dyDescent="0.3">
      <c r="A1539" s="17" t="s">
        <v>3103</v>
      </c>
      <c r="B1539" s="17" t="s">
        <v>3104</v>
      </c>
      <c r="C1539" s="19"/>
    </row>
    <row r="1540" spans="1:3" x14ac:dyDescent="0.3">
      <c r="A1540" s="17" t="s">
        <v>3105</v>
      </c>
      <c r="B1540" s="17" t="s">
        <v>3106</v>
      </c>
      <c r="C1540" s="19"/>
    </row>
    <row r="1541" spans="1:3" x14ac:dyDescent="0.3">
      <c r="A1541" s="17" t="s">
        <v>3107</v>
      </c>
      <c r="B1541" s="17" t="s">
        <v>3108</v>
      </c>
      <c r="C1541" s="19"/>
    </row>
    <row r="1542" spans="1:3" x14ac:dyDescent="0.3">
      <c r="A1542" s="17" t="s">
        <v>3109</v>
      </c>
      <c r="B1542" s="17" t="s">
        <v>3110</v>
      </c>
      <c r="C1542" s="19"/>
    </row>
    <row r="1543" spans="1:3" x14ac:dyDescent="0.3">
      <c r="A1543" s="17" t="s">
        <v>3111</v>
      </c>
      <c r="B1543" s="17" t="s">
        <v>3112</v>
      </c>
      <c r="C1543" s="19"/>
    </row>
    <row r="1544" spans="1:3" x14ac:dyDescent="0.3">
      <c r="A1544" s="17" t="s">
        <v>3113</v>
      </c>
      <c r="B1544" s="17" t="s">
        <v>3114</v>
      </c>
      <c r="C1544" s="19"/>
    </row>
    <row r="1545" spans="1:3" x14ac:dyDescent="0.3">
      <c r="A1545" s="17" t="s">
        <v>3115</v>
      </c>
      <c r="B1545" s="17" t="s">
        <v>3116</v>
      </c>
      <c r="C1545" s="19"/>
    </row>
    <row r="1546" spans="1:3" x14ac:dyDescent="0.3">
      <c r="A1546" s="17" t="s">
        <v>3117</v>
      </c>
      <c r="B1546" s="17" t="s">
        <v>3118</v>
      </c>
      <c r="C1546" s="19"/>
    </row>
    <row r="1547" spans="1:3" x14ac:dyDescent="0.3">
      <c r="A1547" s="17" t="s">
        <v>3119</v>
      </c>
      <c r="B1547" s="17" t="s">
        <v>3120</v>
      </c>
      <c r="C1547" s="19"/>
    </row>
    <row r="1548" spans="1:3" x14ac:dyDescent="0.3">
      <c r="A1548" s="17" t="s">
        <v>3121</v>
      </c>
      <c r="B1548" s="17" t="s">
        <v>3122</v>
      </c>
      <c r="C1548" s="19"/>
    </row>
    <row r="1549" spans="1:3" x14ac:dyDescent="0.3">
      <c r="A1549" s="17" t="s">
        <v>3123</v>
      </c>
      <c r="B1549" s="17" t="s">
        <v>3124</v>
      </c>
      <c r="C1549" s="19"/>
    </row>
    <row r="1550" spans="1:3" x14ac:dyDescent="0.3">
      <c r="A1550" s="17" t="s">
        <v>3125</v>
      </c>
      <c r="B1550" s="17" t="s">
        <v>3126</v>
      </c>
      <c r="C1550" s="19"/>
    </row>
    <row r="1551" spans="1:3" x14ac:dyDescent="0.3">
      <c r="A1551" s="17" t="s">
        <v>3127</v>
      </c>
      <c r="B1551" s="17" t="s">
        <v>3128</v>
      </c>
      <c r="C1551" s="19"/>
    </row>
    <row r="1552" spans="1:3" x14ac:dyDescent="0.3">
      <c r="A1552" s="17" t="s">
        <v>3129</v>
      </c>
      <c r="B1552" s="17" t="s">
        <v>3130</v>
      </c>
      <c r="C1552" s="19"/>
    </row>
    <row r="1553" spans="1:3" x14ac:dyDescent="0.3">
      <c r="A1553" s="17" t="s">
        <v>3131</v>
      </c>
      <c r="B1553" s="17" t="s">
        <v>3132</v>
      </c>
      <c r="C1553" s="19"/>
    </row>
    <row r="1554" spans="1:3" x14ac:dyDescent="0.3">
      <c r="A1554" s="17" t="s">
        <v>3133</v>
      </c>
      <c r="B1554" s="17" t="s">
        <v>3134</v>
      </c>
      <c r="C1554" s="19"/>
    </row>
    <row r="1555" spans="1:3" x14ac:dyDescent="0.3">
      <c r="A1555" s="17" t="s">
        <v>3135</v>
      </c>
      <c r="B1555" s="17" t="s">
        <v>3136</v>
      </c>
      <c r="C1555" s="19"/>
    </row>
    <row r="1556" spans="1:3" x14ac:dyDescent="0.3">
      <c r="A1556" s="17" t="s">
        <v>3137</v>
      </c>
      <c r="B1556" s="17" t="s">
        <v>3138</v>
      </c>
      <c r="C1556" s="19"/>
    </row>
    <row r="1557" spans="1:3" x14ac:dyDescent="0.3">
      <c r="A1557" s="17" t="s">
        <v>3139</v>
      </c>
      <c r="B1557" s="17" t="s">
        <v>3140</v>
      </c>
      <c r="C1557" s="19"/>
    </row>
    <row r="1558" spans="1:3" x14ac:dyDescent="0.3">
      <c r="A1558" s="17" t="s">
        <v>3141</v>
      </c>
      <c r="B1558" s="17" t="s">
        <v>3142</v>
      </c>
      <c r="C1558" s="19"/>
    </row>
    <row r="1559" spans="1:3" x14ac:dyDescent="0.3">
      <c r="A1559" s="17" t="s">
        <v>3143</v>
      </c>
      <c r="B1559" s="17" t="s">
        <v>3144</v>
      </c>
      <c r="C1559" s="19"/>
    </row>
    <row r="1560" spans="1:3" x14ac:dyDescent="0.3">
      <c r="A1560" s="17" t="s">
        <v>3145</v>
      </c>
      <c r="B1560" s="17" t="s">
        <v>3146</v>
      </c>
      <c r="C1560" s="19"/>
    </row>
    <row r="1561" spans="1:3" x14ac:dyDescent="0.3">
      <c r="A1561" s="17" t="s">
        <v>3147</v>
      </c>
      <c r="B1561" s="17" t="s">
        <v>3148</v>
      </c>
      <c r="C1561" s="19"/>
    </row>
    <row r="1562" spans="1:3" x14ac:dyDescent="0.3">
      <c r="A1562" s="17" t="s">
        <v>3149</v>
      </c>
      <c r="B1562" s="17" t="s">
        <v>3150</v>
      </c>
      <c r="C1562" s="18" t="s">
        <v>72</v>
      </c>
    </row>
    <row r="1563" spans="1:3" x14ac:dyDescent="0.3">
      <c r="A1563" s="17" t="s">
        <v>3151</v>
      </c>
      <c r="B1563" s="17" t="s">
        <v>3152</v>
      </c>
      <c r="C1563" s="19"/>
    </row>
    <row r="1564" spans="1:3" x14ac:dyDescent="0.3">
      <c r="A1564" s="17" t="s">
        <v>3153</v>
      </c>
      <c r="B1564" s="17" t="s">
        <v>3154</v>
      </c>
      <c r="C1564" s="19"/>
    </row>
    <row r="1565" spans="1:3" x14ac:dyDescent="0.3">
      <c r="A1565" s="17" t="s">
        <v>3155</v>
      </c>
      <c r="B1565" s="17" t="s">
        <v>3156</v>
      </c>
      <c r="C1565" s="19"/>
    </row>
    <row r="1566" spans="1:3" x14ac:dyDescent="0.3">
      <c r="A1566" s="17" t="s">
        <v>3157</v>
      </c>
      <c r="B1566" s="17" t="s">
        <v>3158</v>
      </c>
      <c r="C1566" s="18" t="s">
        <v>72</v>
      </c>
    </row>
    <row r="1567" spans="1:3" x14ac:dyDescent="0.3">
      <c r="A1567" s="17" t="s">
        <v>3159</v>
      </c>
      <c r="B1567" s="17" t="s">
        <v>3160</v>
      </c>
      <c r="C1567" s="19"/>
    </row>
    <row r="1568" spans="1:3" x14ac:dyDescent="0.3">
      <c r="A1568" s="17" t="s">
        <v>3161</v>
      </c>
      <c r="B1568" s="17" t="s">
        <v>3162</v>
      </c>
      <c r="C1568" s="18" t="s">
        <v>72</v>
      </c>
    </row>
    <row r="1569" spans="1:3" x14ac:dyDescent="0.3">
      <c r="A1569" s="17" t="s">
        <v>3163</v>
      </c>
      <c r="B1569" s="17" t="s">
        <v>3164</v>
      </c>
      <c r="C1569" s="19"/>
    </row>
    <row r="1570" spans="1:3" x14ac:dyDescent="0.3">
      <c r="A1570" s="17" t="s">
        <v>3165</v>
      </c>
      <c r="B1570" s="17" t="s">
        <v>3166</v>
      </c>
      <c r="C1570" s="19"/>
    </row>
    <row r="1571" spans="1:3" x14ac:dyDescent="0.3">
      <c r="A1571" s="17" t="s">
        <v>3167</v>
      </c>
      <c r="B1571" s="17" t="s">
        <v>3168</v>
      </c>
      <c r="C1571" s="18" t="s">
        <v>72</v>
      </c>
    </row>
    <row r="1572" spans="1:3" x14ac:dyDescent="0.3">
      <c r="A1572" s="17" t="s">
        <v>3169</v>
      </c>
      <c r="B1572" s="17" t="s">
        <v>3170</v>
      </c>
      <c r="C1572" s="19"/>
    </row>
    <row r="1573" spans="1:3" x14ac:dyDescent="0.3">
      <c r="A1573" s="17" t="s">
        <v>3171</v>
      </c>
      <c r="B1573" s="17" t="s">
        <v>3172</v>
      </c>
      <c r="C1573" s="19"/>
    </row>
    <row r="1574" spans="1:3" x14ac:dyDescent="0.3">
      <c r="A1574" s="17" t="s">
        <v>3173</v>
      </c>
      <c r="B1574" s="17" t="s">
        <v>3174</v>
      </c>
      <c r="C1574" s="19"/>
    </row>
    <row r="1575" spans="1:3" x14ac:dyDescent="0.3">
      <c r="A1575" s="17" t="s">
        <v>3175</v>
      </c>
      <c r="B1575" s="17" t="s">
        <v>3176</v>
      </c>
      <c r="C1575" s="19"/>
    </row>
    <row r="1576" spans="1:3" x14ac:dyDescent="0.3">
      <c r="A1576" s="17" t="s">
        <v>3177</v>
      </c>
      <c r="B1576" s="17" t="s">
        <v>3178</v>
      </c>
      <c r="C1576" s="19"/>
    </row>
    <row r="1577" spans="1:3" x14ac:dyDescent="0.3">
      <c r="A1577" s="17" t="s">
        <v>3179</v>
      </c>
      <c r="B1577" s="17" t="s">
        <v>3180</v>
      </c>
      <c r="C1577" s="18" t="s">
        <v>72</v>
      </c>
    </row>
    <row r="1578" spans="1:3" x14ac:dyDescent="0.3">
      <c r="A1578" s="17" t="s">
        <v>3181</v>
      </c>
      <c r="B1578" s="17" t="s">
        <v>3182</v>
      </c>
      <c r="C1578" s="19"/>
    </row>
    <row r="1579" spans="1:3" x14ac:dyDescent="0.3">
      <c r="A1579" s="17" t="s">
        <v>3183</v>
      </c>
      <c r="B1579" s="17" t="s">
        <v>3184</v>
      </c>
      <c r="C1579" s="19"/>
    </row>
    <row r="1580" spans="1:3" x14ac:dyDescent="0.3">
      <c r="A1580" s="17" t="s">
        <v>3185</v>
      </c>
      <c r="B1580" s="17" t="s">
        <v>3186</v>
      </c>
      <c r="C1580" s="18" t="s">
        <v>101</v>
      </c>
    </row>
    <row r="1581" spans="1:3" x14ac:dyDescent="0.3">
      <c r="A1581" s="17" t="s">
        <v>3187</v>
      </c>
      <c r="B1581" s="17" t="s">
        <v>2995</v>
      </c>
      <c r="C1581" s="18" t="s">
        <v>101</v>
      </c>
    </row>
    <row r="1582" spans="1:3" x14ac:dyDescent="0.3">
      <c r="A1582" s="17" t="s">
        <v>3188</v>
      </c>
      <c r="B1582" s="17" t="s">
        <v>3189</v>
      </c>
      <c r="C1582" s="19"/>
    </row>
    <row r="1583" spans="1:3" x14ac:dyDescent="0.3">
      <c r="A1583" s="17" t="s">
        <v>3190</v>
      </c>
      <c r="B1583" s="17" t="s">
        <v>3191</v>
      </c>
      <c r="C1583" s="19"/>
    </row>
    <row r="1584" spans="1:3" x14ac:dyDescent="0.3">
      <c r="A1584" s="17" t="s">
        <v>3192</v>
      </c>
      <c r="B1584" s="17" t="s">
        <v>3193</v>
      </c>
      <c r="C1584" s="19"/>
    </row>
    <row r="1585" spans="1:3" x14ac:dyDescent="0.3">
      <c r="A1585" s="17" t="s">
        <v>3194</v>
      </c>
      <c r="B1585" s="17" t="s">
        <v>3195</v>
      </c>
      <c r="C1585" s="19"/>
    </row>
    <row r="1586" spans="1:3" x14ac:dyDescent="0.3">
      <c r="A1586" s="17" t="s">
        <v>3196</v>
      </c>
      <c r="B1586" s="17" t="s">
        <v>3003</v>
      </c>
      <c r="C1586" s="19"/>
    </row>
    <row r="1587" spans="1:3" x14ac:dyDescent="0.3">
      <c r="A1587" s="17" t="s">
        <v>3197</v>
      </c>
      <c r="B1587" s="17" t="s">
        <v>3198</v>
      </c>
      <c r="C1587" s="18" t="s">
        <v>101</v>
      </c>
    </row>
    <row r="1588" spans="1:3" x14ac:dyDescent="0.3">
      <c r="A1588" s="17" t="s">
        <v>3199</v>
      </c>
      <c r="B1588" s="17" t="s">
        <v>3200</v>
      </c>
      <c r="C1588" s="19"/>
    </row>
    <row r="1589" spans="1:3" x14ac:dyDescent="0.3">
      <c r="A1589" s="17" t="s">
        <v>3201</v>
      </c>
      <c r="B1589" s="17" t="s">
        <v>3202</v>
      </c>
      <c r="C1589" s="19"/>
    </row>
    <row r="1590" spans="1:3" x14ac:dyDescent="0.3">
      <c r="A1590" s="17" t="s">
        <v>3203</v>
      </c>
      <c r="B1590" s="17" t="s">
        <v>3204</v>
      </c>
      <c r="C1590" s="18" t="s">
        <v>101</v>
      </c>
    </row>
    <row r="1591" spans="1:3" x14ac:dyDescent="0.3">
      <c r="A1591" s="17" t="s">
        <v>3205</v>
      </c>
      <c r="B1591" s="17" t="s">
        <v>3206</v>
      </c>
      <c r="C1591" s="18" t="s">
        <v>1079</v>
      </c>
    </row>
    <row r="1592" spans="1:3" x14ac:dyDescent="0.3">
      <c r="A1592" s="17" t="s">
        <v>3207</v>
      </c>
      <c r="B1592" s="17" t="s">
        <v>3009</v>
      </c>
      <c r="C1592" s="18" t="s">
        <v>72</v>
      </c>
    </row>
    <row r="1593" spans="1:3" x14ac:dyDescent="0.3">
      <c r="A1593" s="17" t="s">
        <v>3208</v>
      </c>
      <c r="B1593" s="17" t="s">
        <v>3209</v>
      </c>
      <c r="C1593" s="19"/>
    </row>
    <row r="1594" spans="1:3" x14ac:dyDescent="0.3">
      <c r="A1594" s="17" t="s">
        <v>3210</v>
      </c>
      <c r="B1594" s="17" t="s">
        <v>3211</v>
      </c>
      <c r="C1594" s="18" t="s">
        <v>101</v>
      </c>
    </row>
    <row r="1595" spans="1:3" x14ac:dyDescent="0.3">
      <c r="A1595" s="17" t="s">
        <v>3212</v>
      </c>
      <c r="B1595" s="17" t="s">
        <v>3011</v>
      </c>
      <c r="C1595" s="18" t="s">
        <v>72</v>
      </c>
    </row>
    <row r="1596" spans="1:3" x14ac:dyDescent="0.3">
      <c r="A1596" s="17" t="s">
        <v>3213</v>
      </c>
      <c r="B1596" s="17" t="s">
        <v>3013</v>
      </c>
      <c r="C1596" s="18" t="s">
        <v>72</v>
      </c>
    </row>
    <row r="1597" spans="1:3" x14ac:dyDescent="0.3">
      <c r="A1597" s="17" t="s">
        <v>3214</v>
      </c>
      <c r="B1597" s="17" t="s">
        <v>3215</v>
      </c>
      <c r="C1597" s="19"/>
    </row>
    <row r="1598" spans="1:3" x14ac:dyDescent="0.3">
      <c r="A1598" s="17" t="s">
        <v>3216</v>
      </c>
      <c r="B1598" s="17" t="s">
        <v>3217</v>
      </c>
      <c r="C1598" s="19"/>
    </row>
    <row r="1599" spans="1:3" x14ac:dyDescent="0.3">
      <c r="A1599" s="17" t="s">
        <v>3218</v>
      </c>
      <c r="B1599" s="17" t="s">
        <v>3219</v>
      </c>
      <c r="C1599" s="19"/>
    </row>
    <row r="1600" spans="1:3" x14ac:dyDescent="0.3">
      <c r="A1600" s="17" t="s">
        <v>3220</v>
      </c>
      <c r="B1600" s="17" t="s">
        <v>3221</v>
      </c>
      <c r="C1600" s="19"/>
    </row>
    <row r="1601" spans="1:3" x14ac:dyDescent="0.3">
      <c r="A1601" s="17" t="s">
        <v>3222</v>
      </c>
      <c r="B1601" s="17" t="s">
        <v>3015</v>
      </c>
      <c r="C1601" s="18" t="s">
        <v>72</v>
      </c>
    </row>
    <row r="1602" spans="1:3" x14ac:dyDescent="0.3">
      <c r="A1602" s="17" t="s">
        <v>3223</v>
      </c>
      <c r="B1602" s="17" t="s">
        <v>3017</v>
      </c>
      <c r="C1602" s="18" t="s">
        <v>72</v>
      </c>
    </row>
    <row r="1603" spans="1:3" x14ac:dyDescent="0.3">
      <c r="A1603" s="17" t="s">
        <v>3224</v>
      </c>
      <c r="B1603" s="17" t="s">
        <v>3225</v>
      </c>
      <c r="C1603" s="19"/>
    </row>
    <row r="1604" spans="1:3" x14ac:dyDescent="0.3">
      <c r="A1604" s="17" t="s">
        <v>3226</v>
      </c>
      <c r="B1604" s="17" t="s">
        <v>3227</v>
      </c>
      <c r="C1604" s="18" t="s">
        <v>72</v>
      </c>
    </row>
    <row r="1605" spans="1:3" x14ac:dyDescent="0.3">
      <c r="A1605" s="17" t="s">
        <v>3228</v>
      </c>
      <c r="B1605" s="17" t="s">
        <v>3229</v>
      </c>
      <c r="C1605" s="19"/>
    </row>
    <row r="1606" spans="1:3" x14ac:dyDescent="0.3">
      <c r="A1606" s="17" t="s">
        <v>3230</v>
      </c>
      <c r="B1606" s="17" t="s">
        <v>3019</v>
      </c>
      <c r="C1606" s="18" t="s">
        <v>72</v>
      </c>
    </row>
    <row r="1607" spans="1:3" x14ac:dyDescent="0.3">
      <c r="A1607" s="17" t="s">
        <v>3231</v>
      </c>
      <c r="B1607" s="17" t="s">
        <v>3021</v>
      </c>
      <c r="C1607" s="19"/>
    </row>
    <row r="1608" spans="1:3" x14ac:dyDescent="0.3">
      <c r="A1608" s="17" t="s">
        <v>3232</v>
      </c>
      <c r="B1608" s="17" t="s">
        <v>3023</v>
      </c>
      <c r="C1608" s="19"/>
    </row>
    <row r="1609" spans="1:3" x14ac:dyDescent="0.3">
      <c r="A1609" s="17" t="s">
        <v>3233</v>
      </c>
      <c r="B1609" s="17" t="s">
        <v>3234</v>
      </c>
      <c r="C1609" s="19"/>
    </row>
    <row r="1610" spans="1:3" x14ac:dyDescent="0.3">
      <c r="A1610" s="17" t="s">
        <v>3235</v>
      </c>
      <c r="B1610" s="17" t="s">
        <v>3236</v>
      </c>
      <c r="C1610" s="19"/>
    </row>
    <row r="1611" spans="1:3" x14ac:dyDescent="0.3">
      <c r="A1611" s="17" t="s">
        <v>3237</v>
      </c>
      <c r="B1611" s="17" t="s">
        <v>2976</v>
      </c>
      <c r="C1611" s="19"/>
    </row>
    <row r="1612" spans="1:3" x14ac:dyDescent="0.3">
      <c r="A1612" s="17" t="s">
        <v>3238</v>
      </c>
      <c r="B1612" s="17" t="s">
        <v>3239</v>
      </c>
      <c r="C1612" s="19"/>
    </row>
    <row r="1613" spans="1:3" x14ac:dyDescent="0.3">
      <c r="A1613" s="17" t="s">
        <v>3240</v>
      </c>
      <c r="B1613" s="17" t="s">
        <v>3241</v>
      </c>
      <c r="C1613" s="19"/>
    </row>
    <row r="1614" spans="1:3" x14ac:dyDescent="0.3">
      <c r="A1614" s="17" t="s">
        <v>3242</v>
      </c>
      <c r="B1614" s="17" t="s">
        <v>3243</v>
      </c>
      <c r="C1614" s="19"/>
    </row>
    <row r="1615" spans="1:3" x14ac:dyDescent="0.3">
      <c r="A1615" s="17" t="s">
        <v>3244</v>
      </c>
      <c r="B1615" s="17" t="s">
        <v>3245</v>
      </c>
      <c r="C1615" s="18" t="s">
        <v>72</v>
      </c>
    </row>
    <row r="1616" spans="1:3" x14ac:dyDescent="0.3">
      <c r="A1616" s="17" t="s">
        <v>3246</v>
      </c>
      <c r="B1616" s="17" t="s">
        <v>3247</v>
      </c>
      <c r="C1616" s="19"/>
    </row>
    <row r="1617" spans="1:3" x14ac:dyDescent="0.3">
      <c r="A1617" s="17" t="s">
        <v>3248</v>
      </c>
      <c r="B1617" s="17" t="s">
        <v>3247</v>
      </c>
      <c r="C1617" s="19"/>
    </row>
    <row r="1618" spans="1:3" x14ac:dyDescent="0.3">
      <c r="A1618" s="17" t="s">
        <v>3249</v>
      </c>
      <c r="B1618" s="17" t="s">
        <v>3245</v>
      </c>
      <c r="C1618" s="19"/>
    </row>
    <row r="1619" spans="1:3" x14ac:dyDescent="0.3">
      <c r="A1619" s="17" t="s">
        <v>3250</v>
      </c>
      <c r="B1619" s="17" t="s">
        <v>3251</v>
      </c>
      <c r="C1619" s="19"/>
    </row>
    <row r="1620" spans="1:3" x14ac:dyDescent="0.3">
      <c r="A1620" s="17" t="s">
        <v>3252</v>
      </c>
      <c r="B1620" s="17" t="s">
        <v>3253</v>
      </c>
      <c r="C1620" s="19"/>
    </row>
    <row r="1621" spans="1:3" x14ac:dyDescent="0.3">
      <c r="A1621" s="17" t="s">
        <v>3254</v>
      </c>
      <c r="B1621" s="17" t="s">
        <v>3255</v>
      </c>
      <c r="C1621" s="19"/>
    </row>
    <row r="1622" spans="1:3" x14ac:dyDescent="0.3">
      <c r="A1622" s="17" t="s">
        <v>3256</v>
      </c>
      <c r="B1622" s="17" t="s">
        <v>3257</v>
      </c>
      <c r="C1622" s="19"/>
    </row>
    <row r="1623" spans="1:3" x14ac:dyDescent="0.3">
      <c r="A1623" s="17" t="s">
        <v>3258</v>
      </c>
      <c r="B1623" s="17" t="s">
        <v>3259</v>
      </c>
      <c r="C1623" s="19"/>
    </row>
    <row r="1624" spans="1:3" x14ac:dyDescent="0.3">
      <c r="A1624" s="17" t="s">
        <v>3260</v>
      </c>
      <c r="B1624" s="17" t="s">
        <v>3261</v>
      </c>
      <c r="C1624" s="19"/>
    </row>
    <row r="1625" spans="1:3" x14ac:dyDescent="0.3">
      <c r="A1625" s="17" t="s">
        <v>3262</v>
      </c>
      <c r="B1625" s="17" t="s">
        <v>3263</v>
      </c>
      <c r="C1625" s="19"/>
    </row>
    <row r="1626" spans="1:3" x14ac:dyDescent="0.3">
      <c r="A1626" s="17" t="s">
        <v>3264</v>
      </c>
      <c r="B1626" s="17" t="s">
        <v>3265</v>
      </c>
      <c r="C1626" s="18" t="s">
        <v>137</v>
      </c>
    </row>
    <row r="1627" spans="1:3" x14ac:dyDescent="0.3">
      <c r="A1627" s="17" t="s">
        <v>3266</v>
      </c>
      <c r="B1627" s="17" t="s">
        <v>3267</v>
      </c>
      <c r="C1627" s="18" t="s">
        <v>72</v>
      </c>
    </row>
    <row r="1628" spans="1:3" x14ac:dyDescent="0.3">
      <c r="A1628" s="17" t="s">
        <v>3268</v>
      </c>
      <c r="B1628" s="17" t="s">
        <v>3269</v>
      </c>
      <c r="C1628" s="18" t="s">
        <v>137</v>
      </c>
    </row>
    <row r="1629" spans="1:3" x14ac:dyDescent="0.3">
      <c r="A1629" s="17" t="s">
        <v>3270</v>
      </c>
      <c r="B1629" s="17" t="s">
        <v>3271</v>
      </c>
      <c r="C1629" s="19"/>
    </row>
    <row r="1630" spans="1:3" x14ac:dyDescent="0.3">
      <c r="A1630" s="17" t="s">
        <v>3272</v>
      </c>
      <c r="B1630" s="17" t="s">
        <v>3273</v>
      </c>
      <c r="C1630" s="19"/>
    </row>
    <row r="1631" spans="1:3" x14ac:dyDescent="0.3">
      <c r="A1631" s="17" t="s">
        <v>3274</v>
      </c>
      <c r="B1631" s="17" t="s">
        <v>3275</v>
      </c>
      <c r="C1631" s="18" t="s">
        <v>72</v>
      </c>
    </row>
    <row r="1632" spans="1:3" x14ac:dyDescent="0.3">
      <c r="A1632" s="17" t="s">
        <v>3276</v>
      </c>
      <c r="B1632" s="17" t="s">
        <v>3277</v>
      </c>
      <c r="C1632" s="18" t="s">
        <v>72</v>
      </c>
    </row>
    <row r="1633" spans="1:3" x14ac:dyDescent="0.3">
      <c r="A1633" s="17" t="s">
        <v>3278</v>
      </c>
      <c r="B1633" s="17" t="s">
        <v>3279</v>
      </c>
      <c r="C1633" s="18" t="s">
        <v>72</v>
      </c>
    </row>
    <row r="1634" spans="1:3" x14ac:dyDescent="0.3">
      <c r="A1634" s="17" t="s">
        <v>3280</v>
      </c>
      <c r="B1634" s="17" t="s">
        <v>3281</v>
      </c>
      <c r="C1634" s="18" t="s">
        <v>72</v>
      </c>
    </row>
    <row r="1635" spans="1:3" x14ac:dyDescent="0.3">
      <c r="A1635" s="17" t="s">
        <v>3282</v>
      </c>
      <c r="B1635" s="17" t="s">
        <v>3283</v>
      </c>
      <c r="C1635" s="18" t="s">
        <v>72</v>
      </c>
    </row>
    <row r="1636" spans="1:3" x14ac:dyDescent="0.3">
      <c r="A1636" s="17" t="s">
        <v>3284</v>
      </c>
      <c r="B1636" s="17" t="s">
        <v>3285</v>
      </c>
      <c r="C1636" s="18" t="s">
        <v>72</v>
      </c>
    </row>
    <row r="1637" spans="1:3" x14ac:dyDescent="0.3">
      <c r="A1637" s="17" t="s">
        <v>3286</v>
      </c>
      <c r="B1637" s="17" t="s">
        <v>3287</v>
      </c>
      <c r="C1637" s="18" t="s">
        <v>72</v>
      </c>
    </row>
    <row r="1638" spans="1:3" x14ac:dyDescent="0.3">
      <c r="A1638" s="17" t="s">
        <v>3288</v>
      </c>
      <c r="B1638" s="17" t="s">
        <v>3289</v>
      </c>
      <c r="C1638" s="18" t="s">
        <v>72</v>
      </c>
    </row>
    <row r="1639" spans="1:3" x14ac:dyDescent="0.3">
      <c r="A1639" s="17" t="s">
        <v>3290</v>
      </c>
      <c r="B1639" s="17" t="s">
        <v>3291</v>
      </c>
      <c r="C1639" s="18" t="s">
        <v>72</v>
      </c>
    </row>
    <row r="1640" spans="1:3" x14ac:dyDescent="0.3">
      <c r="A1640" s="17" t="s">
        <v>3292</v>
      </c>
      <c r="B1640" s="17" t="s">
        <v>3293</v>
      </c>
      <c r="C1640" s="18" t="s">
        <v>72</v>
      </c>
    </row>
    <row r="1641" spans="1:3" x14ac:dyDescent="0.3">
      <c r="A1641" s="17" t="s">
        <v>3294</v>
      </c>
      <c r="B1641" s="17" t="s">
        <v>3295</v>
      </c>
      <c r="C1641" s="19"/>
    </row>
    <row r="1642" spans="1:3" x14ac:dyDescent="0.3">
      <c r="A1642" s="17" t="s">
        <v>3296</v>
      </c>
      <c r="B1642" s="17" t="s">
        <v>3297</v>
      </c>
      <c r="C1642" s="19"/>
    </row>
    <row r="1643" spans="1:3" x14ac:dyDescent="0.3">
      <c r="A1643" s="17" t="s">
        <v>3298</v>
      </c>
      <c r="B1643" s="17" t="s">
        <v>3299</v>
      </c>
      <c r="C1643" s="19"/>
    </row>
    <row r="1644" spans="1:3" x14ac:dyDescent="0.3">
      <c r="A1644" s="17" t="s">
        <v>3300</v>
      </c>
      <c r="B1644" s="17" t="s">
        <v>3301</v>
      </c>
      <c r="C1644" s="19"/>
    </row>
    <row r="1645" spans="1:3" x14ac:dyDescent="0.3">
      <c r="A1645" s="17" t="s">
        <v>3302</v>
      </c>
      <c r="B1645" s="17" t="s">
        <v>3303</v>
      </c>
      <c r="C1645" s="19"/>
    </row>
    <row r="1646" spans="1:3" x14ac:dyDescent="0.3">
      <c r="A1646" s="17" t="s">
        <v>3304</v>
      </c>
      <c r="B1646" s="17" t="s">
        <v>3305</v>
      </c>
      <c r="C1646" s="19"/>
    </row>
    <row r="1647" spans="1:3" x14ac:dyDescent="0.3">
      <c r="A1647" s="17" t="s">
        <v>3306</v>
      </c>
      <c r="B1647" s="17" t="s">
        <v>3307</v>
      </c>
      <c r="C1647" s="18" t="s">
        <v>72</v>
      </c>
    </row>
    <row r="1648" spans="1:3" x14ac:dyDescent="0.3">
      <c r="A1648" s="17" t="s">
        <v>3308</v>
      </c>
      <c r="B1648" s="17" t="s">
        <v>3309</v>
      </c>
      <c r="C1648" s="18" t="s">
        <v>72</v>
      </c>
    </row>
    <row r="1649" spans="1:3" x14ac:dyDescent="0.3">
      <c r="A1649" s="17" t="s">
        <v>3310</v>
      </c>
      <c r="B1649" s="17" t="s">
        <v>3311</v>
      </c>
      <c r="C1649" s="19"/>
    </row>
    <row r="1650" spans="1:3" x14ac:dyDescent="0.3">
      <c r="A1650" s="17" t="s">
        <v>3312</v>
      </c>
      <c r="B1650" s="17" t="s">
        <v>3313</v>
      </c>
      <c r="C1650" s="19"/>
    </row>
    <row r="1651" spans="1:3" x14ac:dyDescent="0.3">
      <c r="A1651" s="17" t="s">
        <v>3314</v>
      </c>
      <c r="B1651" s="17" t="s">
        <v>3315</v>
      </c>
      <c r="C1651" s="19"/>
    </row>
    <row r="1652" spans="1:3" x14ac:dyDescent="0.3">
      <c r="A1652" s="17" t="s">
        <v>3316</v>
      </c>
      <c r="B1652" s="17" t="s">
        <v>3317</v>
      </c>
      <c r="C1652" s="19"/>
    </row>
    <row r="1653" spans="1:3" x14ac:dyDescent="0.3">
      <c r="A1653" s="17" t="s">
        <v>3318</v>
      </c>
      <c r="B1653" s="17" t="s">
        <v>3319</v>
      </c>
      <c r="C1653" s="19"/>
    </row>
    <row r="1654" spans="1:3" x14ac:dyDescent="0.3">
      <c r="A1654" s="17" t="s">
        <v>3320</v>
      </c>
      <c r="B1654" s="17" t="s">
        <v>3321</v>
      </c>
      <c r="C1654" s="19"/>
    </row>
    <row r="1655" spans="1:3" x14ac:dyDescent="0.3">
      <c r="A1655" s="17" t="s">
        <v>3322</v>
      </c>
      <c r="B1655" s="17" t="s">
        <v>3323</v>
      </c>
      <c r="C1655" s="18" t="s">
        <v>72</v>
      </c>
    </row>
    <row r="1656" spans="1:3" x14ac:dyDescent="0.3">
      <c r="A1656" s="17" t="s">
        <v>3324</v>
      </c>
      <c r="B1656" s="17" t="s">
        <v>3325</v>
      </c>
      <c r="C1656" s="18" t="s">
        <v>72</v>
      </c>
    </row>
    <row r="1657" spans="1:3" x14ac:dyDescent="0.3">
      <c r="A1657" s="17" t="s">
        <v>3326</v>
      </c>
      <c r="B1657" s="17" t="s">
        <v>3327</v>
      </c>
      <c r="C1657" s="18" t="s">
        <v>72</v>
      </c>
    </row>
    <row r="1658" spans="1:3" x14ac:dyDescent="0.3">
      <c r="A1658" s="17" t="s">
        <v>3328</v>
      </c>
      <c r="B1658" s="17" t="s">
        <v>3329</v>
      </c>
      <c r="C1658" s="18" t="s">
        <v>72</v>
      </c>
    </row>
    <row r="1659" spans="1:3" x14ac:dyDescent="0.3">
      <c r="A1659" s="17" t="s">
        <v>3330</v>
      </c>
      <c r="B1659" s="17" t="s">
        <v>3331</v>
      </c>
      <c r="C1659" s="18" t="s">
        <v>72</v>
      </c>
    </row>
    <row r="1660" spans="1:3" x14ac:dyDescent="0.3">
      <c r="A1660" s="17" t="s">
        <v>3332</v>
      </c>
      <c r="B1660" s="17" t="s">
        <v>3333</v>
      </c>
      <c r="C1660" s="18" t="s">
        <v>72</v>
      </c>
    </row>
    <row r="1661" spans="1:3" x14ac:dyDescent="0.3">
      <c r="A1661" s="17" t="s">
        <v>3334</v>
      </c>
      <c r="B1661" s="17" t="s">
        <v>3335</v>
      </c>
      <c r="C1661" s="18" t="s">
        <v>72</v>
      </c>
    </row>
    <row r="1662" spans="1:3" x14ac:dyDescent="0.3">
      <c r="A1662" s="17" t="s">
        <v>3336</v>
      </c>
      <c r="B1662" s="17" t="s">
        <v>3337</v>
      </c>
      <c r="C1662" s="18" t="s">
        <v>72</v>
      </c>
    </row>
    <row r="1663" spans="1:3" x14ac:dyDescent="0.3">
      <c r="A1663" s="17" t="s">
        <v>3338</v>
      </c>
      <c r="B1663" s="17" t="s">
        <v>3339</v>
      </c>
      <c r="C1663" s="18" t="s">
        <v>72</v>
      </c>
    </row>
    <row r="1664" spans="1:3" x14ac:dyDescent="0.3">
      <c r="A1664" s="17" t="s">
        <v>3340</v>
      </c>
      <c r="B1664" s="17" t="s">
        <v>3341</v>
      </c>
      <c r="C1664" s="18" t="s">
        <v>72</v>
      </c>
    </row>
    <row r="1665" spans="1:3" x14ac:dyDescent="0.3">
      <c r="A1665" s="17" t="s">
        <v>3342</v>
      </c>
      <c r="B1665" s="17" t="s">
        <v>3343</v>
      </c>
      <c r="C1665" s="19"/>
    </row>
    <row r="1666" spans="1:3" x14ac:dyDescent="0.3">
      <c r="A1666" s="17" t="s">
        <v>3344</v>
      </c>
      <c r="B1666" s="17" t="s">
        <v>3345</v>
      </c>
      <c r="C1666" s="18" t="s">
        <v>72</v>
      </c>
    </row>
    <row r="1667" spans="1:3" x14ac:dyDescent="0.3">
      <c r="A1667" s="17" t="s">
        <v>3346</v>
      </c>
      <c r="B1667" s="17" t="s">
        <v>3347</v>
      </c>
      <c r="C1667" s="18" t="s">
        <v>72</v>
      </c>
    </row>
    <row r="1668" spans="1:3" x14ac:dyDescent="0.3">
      <c r="A1668" s="17" t="s">
        <v>3348</v>
      </c>
      <c r="B1668" s="17" t="s">
        <v>3349</v>
      </c>
      <c r="C1668" s="19"/>
    </row>
    <row r="1669" spans="1:3" x14ac:dyDescent="0.3">
      <c r="A1669" s="17" t="s">
        <v>3350</v>
      </c>
      <c r="B1669" s="17" t="s">
        <v>3351</v>
      </c>
      <c r="C1669" s="19"/>
    </row>
    <row r="1670" spans="1:3" x14ac:dyDescent="0.3">
      <c r="A1670" s="17" t="s">
        <v>3352</v>
      </c>
      <c r="B1670" s="17" t="s">
        <v>3353</v>
      </c>
      <c r="C1670" s="19"/>
    </row>
    <row r="1671" spans="1:3" x14ac:dyDescent="0.3">
      <c r="A1671" s="17" t="s">
        <v>3354</v>
      </c>
      <c r="B1671" s="17" t="s">
        <v>3355</v>
      </c>
      <c r="C1671" s="19"/>
    </row>
    <row r="1672" spans="1:3" x14ac:dyDescent="0.3">
      <c r="A1672" s="17" t="s">
        <v>3356</v>
      </c>
      <c r="B1672" s="17" t="s">
        <v>3357</v>
      </c>
      <c r="C1672" s="19"/>
    </row>
    <row r="1673" spans="1:3" x14ac:dyDescent="0.3">
      <c r="A1673" s="17" t="s">
        <v>3358</v>
      </c>
      <c r="B1673" s="17" t="s">
        <v>3359</v>
      </c>
      <c r="C1673" s="18" t="s">
        <v>72</v>
      </c>
    </row>
    <row r="1674" spans="1:3" x14ac:dyDescent="0.3">
      <c r="A1674" s="17" t="s">
        <v>3360</v>
      </c>
      <c r="B1674" s="17" t="s">
        <v>3361</v>
      </c>
      <c r="C1674" s="19"/>
    </row>
    <row r="1675" spans="1:3" x14ac:dyDescent="0.3">
      <c r="A1675" s="17" t="s">
        <v>3362</v>
      </c>
      <c r="B1675" s="17" t="s">
        <v>3363</v>
      </c>
      <c r="C1675" s="19"/>
    </row>
    <row r="1676" spans="1:3" x14ac:dyDescent="0.3">
      <c r="A1676" s="17" t="s">
        <v>3364</v>
      </c>
      <c r="B1676" s="17" t="s">
        <v>3365</v>
      </c>
      <c r="C1676" s="18" t="s">
        <v>329</v>
      </c>
    </row>
    <row r="1677" spans="1:3" x14ac:dyDescent="0.3">
      <c r="A1677" s="17" t="s">
        <v>3366</v>
      </c>
      <c r="B1677" s="17" t="s">
        <v>3367</v>
      </c>
      <c r="C1677" s="19"/>
    </row>
    <row r="1678" spans="1:3" x14ac:dyDescent="0.3">
      <c r="A1678" s="17" t="s">
        <v>3368</v>
      </c>
      <c r="B1678" s="17" t="s">
        <v>3369</v>
      </c>
      <c r="C1678" s="19"/>
    </row>
    <row r="1679" spans="1:3" x14ac:dyDescent="0.3">
      <c r="A1679" s="17" t="s">
        <v>3370</v>
      </c>
      <c r="B1679" s="17" t="s">
        <v>3371</v>
      </c>
      <c r="C1679" s="19"/>
    </row>
    <row r="1680" spans="1:3" x14ac:dyDescent="0.3">
      <c r="A1680" s="17" t="s">
        <v>3372</v>
      </c>
      <c r="B1680" s="17" t="s">
        <v>3373</v>
      </c>
      <c r="C1680" s="19"/>
    </row>
    <row r="1681" spans="1:3" x14ac:dyDescent="0.3">
      <c r="A1681" s="17" t="s">
        <v>3374</v>
      </c>
      <c r="B1681" s="17" t="s">
        <v>3375</v>
      </c>
      <c r="C1681" s="19"/>
    </row>
    <row r="1682" spans="1:3" x14ac:dyDescent="0.3">
      <c r="A1682" s="17" t="s">
        <v>3376</v>
      </c>
      <c r="B1682" s="17" t="s">
        <v>3377</v>
      </c>
      <c r="C1682" s="19"/>
    </row>
    <row r="1683" spans="1:3" x14ac:dyDescent="0.3">
      <c r="A1683" s="17" t="s">
        <v>3378</v>
      </c>
      <c r="B1683" s="17" t="s">
        <v>3379</v>
      </c>
      <c r="C1683" s="19"/>
    </row>
    <row r="1684" spans="1:3" x14ac:dyDescent="0.3">
      <c r="A1684" s="17" t="s">
        <v>3380</v>
      </c>
      <c r="B1684" s="17" t="s">
        <v>3381</v>
      </c>
      <c r="C1684" s="19"/>
    </row>
    <row r="1685" spans="1:3" x14ac:dyDescent="0.3">
      <c r="A1685" s="17" t="s">
        <v>3382</v>
      </c>
      <c r="B1685" s="17" t="s">
        <v>3383</v>
      </c>
      <c r="C1685" s="18" t="s">
        <v>72</v>
      </c>
    </row>
    <row r="1686" spans="1:3" x14ac:dyDescent="0.3">
      <c r="A1686" s="17" t="s">
        <v>3384</v>
      </c>
      <c r="B1686" s="17" t="s">
        <v>3385</v>
      </c>
      <c r="C1686" s="19"/>
    </row>
    <row r="1687" spans="1:3" x14ac:dyDescent="0.3">
      <c r="A1687" s="17" t="s">
        <v>3386</v>
      </c>
      <c r="B1687" s="17" t="s">
        <v>3387</v>
      </c>
      <c r="C1687" s="19"/>
    </row>
    <row r="1688" spans="1:3" x14ac:dyDescent="0.3">
      <c r="A1688" s="17" t="s">
        <v>3388</v>
      </c>
      <c r="B1688" s="17" t="s">
        <v>3389</v>
      </c>
      <c r="C1688" s="19"/>
    </row>
    <row r="1689" spans="1:3" x14ac:dyDescent="0.3">
      <c r="A1689" s="17" t="s">
        <v>3390</v>
      </c>
      <c r="B1689" s="17" t="s">
        <v>3391</v>
      </c>
      <c r="C1689" s="19"/>
    </row>
    <row r="1690" spans="1:3" x14ac:dyDescent="0.3">
      <c r="A1690" s="17" t="s">
        <v>3392</v>
      </c>
      <c r="B1690" s="17" t="s">
        <v>3393</v>
      </c>
      <c r="C1690" s="19"/>
    </row>
    <row r="1691" spans="1:3" x14ac:dyDescent="0.3">
      <c r="A1691" s="17" t="s">
        <v>3394</v>
      </c>
      <c r="B1691" s="17" t="s">
        <v>3395</v>
      </c>
      <c r="C1691" s="19"/>
    </row>
    <row r="1692" spans="1:3" x14ac:dyDescent="0.3">
      <c r="A1692" s="17" t="s">
        <v>3396</v>
      </c>
      <c r="B1692" s="17" t="s">
        <v>3397</v>
      </c>
      <c r="C1692" s="18" t="s">
        <v>72</v>
      </c>
    </row>
    <row r="1693" spans="1:3" x14ac:dyDescent="0.3">
      <c r="A1693" s="17" t="s">
        <v>3398</v>
      </c>
      <c r="B1693" s="17" t="s">
        <v>3399</v>
      </c>
      <c r="C1693" s="19"/>
    </row>
    <row r="1694" spans="1:3" x14ac:dyDescent="0.3">
      <c r="A1694" s="17" t="s">
        <v>3400</v>
      </c>
      <c r="B1694" s="17" t="s">
        <v>3401</v>
      </c>
      <c r="C1694" s="19"/>
    </row>
    <row r="1695" spans="1:3" x14ac:dyDescent="0.3">
      <c r="A1695" s="17" t="s">
        <v>3402</v>
      </c>
      <c r="B1695" s="17" t="s">
        <v>3403</v>
      </c>
      <c r="C1695" s="19"/>
    </row>
    <row r="1696" spans="1:3" x14ac:dyDescent="0.3">
      <c r="A1696" s="17" t="s">
        <v>3404</v>
      </c>
      <c r="B1696" s="17" t="s">
        <v>3405</v>
      </c>
      <c r="C1696" s="19"/>
    </row>
    <row r="1697" spans="1:3" x14ac:dyDescent="0.3">
      <c r="A1697" s="17" t="s">
        <v>3406</v>
      </c>
      <c r="B1697" s="17" t="s">
        <v>3407</v>
      </c>
      <c r="C1697" s="19"/>
    </row>
    <row r="1698" spans="1:3" x14ac:dyDescent="0.3">
      <c r="A1698" s="17" t="s">
        <v>3408</v>
      </c>
      <c r="B1698" s="17" t="s">
        <v>3409</v>
      </c>
      <c r="C1698" s="19"/>
    </row>
    <row r="1699" spans="1:3" x14ac:dyDescent="0.3">
      <c r="A1699" s="17" t="s">
        <v>3410</v>
      </c>
      <c r="B1699" s="17" t="s">
        <v>3411</v>
      </c>
      <c r="C1699" s="18" t="s">
        <v>72</v>
      </c>
    </row>
    <row r="1700" spans="1:3" x14ac:dyDescent="0.3">
      <c r="A1700" s="17" t="s">
        <v>3412</v>
      </c>
      <c r="B1700" s="17" t="s">
        <v>3413</v>
      </c>
      <c r="C1700" s="18" t="s">
        <v>72</v>
      </c>
    </row>
    <row r="1701" spans="1:3" x14ac:dyDescent="0.3">
      <c r="A1701" s="17" t="s">
        <v>3414</v>
      </c>
      <c r="B1701" s="17" t="s">
        <v>3415</v>
      </c>
      <c r="C1701" s="19"/>
    </row>
    <row r="1702" spans="1:3" x14ac:dyDescent="0.3">
      <c r="A1702" s="17" t="s">
        <v>3416</v>
      </c>
      <c r="B1702" s="17" t="s">
        <v>3417</v>
      </c>
      <c r="C1702" s="19"/>
    </row>
    <row r="1703" spans="1:3" x14ac:dyDescent="0.3">
      <c r="A1703" s="17" t="s">
        <v>3418</v>
      </c>
      <c r="B1703" s="17" t="s">
        <v>3419</v>
      </c>
      <c r="C1703" s="19"/>
    </row>
    <row r="1704" spans="1:3" x14ac:dyDescent="0.3">
      <c r="A1704" s="17" t="s">
        <v>3420</v>
      </c>
      <c r="B1704" s="17" t="s">
        <v>3421</v>
      </c>
      <c r="C1704" s="19"/>
    </row>
    <row r="1705" spans="1:3" x14ac:dyDescent="0.3">
      <c r="A1705" s="17" t="s">
        <v>3422</v>
      </c>
      <c r="B1705" s="17" t="s">
        <v>3423</v>
      </c>
      <c r="C1705" s="19"/>
    </row>
    <row r="1706" spans="1:3" x14ac:dyDescent="0.3">
      <c r="A1706" s="17" t="s">
        <v>3424</v>
      </c>
      <c r="B1706" s="17" t="s">
        <v>3425</v>
      </c>
      <c r="C1706" s="19"/>
    </row>
    <row r="1707" spans="1:3" x14ac:dyDescent="0.3">
      <c r="A1707" s="17" t="s">
        <v>3426</v>
      </c>
      <c r="B1707" s="17" t="s">
        <v>3427</v>
      </c>
      <c r="C1707" s="19"/>
    </row>
    <row r="1708" spans="1:3" x14ac:dyDescent="0.3">
      <c r="A1708" s="17" t="s">
        <v>3428</v>
      </c>
      <c r="B1708" s="17" t="s">
        <v>3429</v>
      </c>
      <c r="C1708" s="19"/>
    </row>
    <row r="1709" spans="1:3" x14ac:dyDescent="0.3">
      <c r="A1709" s="17" t="s">
        <v>3430</v>
      </c>
      <c r="B1709" s="17" t="s">
        <v>3431</v>
      </c>
      <c r="C1709" s="19"/>
    </row>
    <row r="1710" spans="1:3" x14ac:dyDescent="0.3">
      <c r="A1710" s="17" t="s">
        <v>3432</v>
      </c>
      <c r="B1710" s="17" t="s">
        <v>3433</v>
      </c>
      <c r="C1710" s="19"/>
    </row>
    <row r="1711" spans="1:3" x14ac:dyDescent="0.3">
      <c r="A1711" s="17" t="s">
        <v>3434</v>
      </c>
      <c r="B1711" s="17" t="s">
        <v>3435</v>
      </c>
      <c r="C1711" s="18" t="s">
        <v>1079</v>
      </c>
    </row>
    <row r="1712" spans="1:3" x14ac:dyDescent="0.3">
      <c r="A1712" s="17" t="s">
        <v>3436</v>
      </c>
      <c r="B1712" s="17" t="s">
        <v>3437</v>
      </c>
      <c r="C1712" s="19"/>
    </row>
    <row r="1713" spans="1:3" x14ac:dyDescent="0.3">
      <c r="A1713" s="17" t="s">
        <v>3438</v>
      </c>
      <c r="B1713" s="17" t="s">
        <v>3439</v>
      </c>
      <c r="C1713" s="19"/>
    </row>
    <row r="1714" spans="1:3" x14ac:dyDescent="0.3">
      <c r="A1714" s="17" t="s">
        <v>3440</v>
      </c>
      <c r="B1714" s="17" t="s">
        <v>3441</v>
      </c>
      <c r="C1714" s="19"/>
    </row>
    <row r="1715" spans="1:3" x14ac:dyDescent="0.3">
      <c r="A1715" s="17" t="s">
        <v>3442</v>
      </c>
      <c r="B1715" s="17" t="s">
        <v>3443</v>
      </c>
      <c r="C1715" s="18" t="s">
        <v>72</v>
      </c>
    </row>
    <row r="1716" spans="1:3" x14ac:dyDescent="0.3">
      <c r="A1716" s="17" t="s">
        <v>3444</v>
      </c>
      <c r="B1716" s="17" t="s">
        <v>3445</v>
      </c>
      <c r="C1716" s="19"/>
    </row>
    <row r="1717" spans="1:3" x14ac:dyDescent="0.3">
      <c r="A1717" s="17" t="s">
        <v>3446</v>
      </c>
      <c r="B1717" s="17" t="s">
        <v>3447</v>
      </c>
      <c r="C1717" s="19"/>
    </row>
    <row r="1718" spans="1:3" x14ac:dyDescent="0.3">
      <c r="A1718" s="17" t="s">
        <v>3448</v>
      </c>
      <c r="B1718" s="17" t="s">
        <v>3449</v>
      </c>
      <c r="C1718" s="19"/>
    </row>
    <row r="1719" spans="1:3" x14ac:dyDescent="0.3">
      <c r="A1719" s="17" t="s">
        <v>3450</v>
      </c>
      <c r="B1719" s="17" t="s">
        <v>3451</v>
      </c>
      <c r="C1719" s="19"/>
    </row>
    <row r="1720" spans="1:3" x14ac:dyDescent="0.3">
      <c r="A1720" s="17" t="s">
        <v>3452</v>
      </c>
      <c r="B1720" s="17" t="s">
        <v>3453</v>
      </c>
      <c r="C1720" s="19"/>
    </row>
    <row r="1721" spans="1:3" x14ac:dyDescent="0.3">
      <c r="A1721" s="17" t="s">
        <v>3454</v>
      </c>
      <c r="B1721" s="17" t="s">
        <v>3455</v>
      </c>
      <c r="C1721" s="19"/>
    </row>
    <row r="1722" spans="1:3" x14ac:dyDescent="0.3">
      <c r="A1722" s="17" t="s">
        <v>3456</v>
      </c>
      <c r="B1722" s="17" t="s">
        <v>3457</v>
      </c>
      <c r="C1722" s="19"/>
    </row>
    <row r="1723" spans="1:3" x14ac:dyDescent="0.3">
      <c r="A1723" s="17" t="s">
        <v>3458</v>
      </c>
      <c r="B1723" s="17" t="s">
        <v>3459</v>
      </c>
      <c r="C1723" s="19"/>
    </row>
    <row r="1724" spans="1:3" x14ac:dyDescent="0.3">
      <c r="A1724" s="17" t="s">
        <v>3460</v>
      </c>
      <c r="B1724" s="17" t="s">
        <v>3461</v>
      </c>
      <c r="C1724" s="19"/>
    </row>
    <row r="1725" spans="1:3" x14ac:dyDescent="0.3">
      <c r="A1725" s="17" t="s">
        <v>3462</v>
      </c>
      <c r="B1725" s="17" t="s">
        <v>3463</v>
      </c>
      <c r="C1725" s="19"/>
    </row>
    <row r="1726" spans="1:3" x14ac:dyDescent="0.3">
      <c r="A1726" s="17" t="s">
        <v>3464</v>
      </c>
      <c r="B1726" s="17" t="s">
        <v>3465</v>
      </c>
      <c r="C1726" s="19"/>
    </row>
    <row r="1727" spans="1:3" x14ac:dyDescent="0.3">
      <c r="A1727" s="17" t="s">
        <v>3466</v>
      </c>
      <c r="B1727" s="17" t="s">
        <v>3467</v>
      </c>
      <c r="C1727" s="19"/>
    </row>
    <row r="1728" spans="1:3" x14ac:dyDescent="0.3">
      <c r="A1728" s="17" t="s">
        <v>3468</v>
      </c>
      <c r="B1728" s="17" t="s">
        <v>3469</v>
      </c>
      <c r="C1728" s="18" t="s">
        <v>1079</v>
      </c>
    </row>
    <row r="1729" spans="1:3" x14ac:dyDescent="0.3">
      <c r="A1729" s="17" t="s">
        <v>3470</v>
      </c>
      <c r="B1729" s="17" t="s">
        <v>3471</v>
      </c>
      <c r="C1729" s="19"/>
    </row>
    <row r="1730" spans="1:3" x14ac:dyDescent="0.3">
      <c r="A1730" s="17" t="s">
        <v>3472</v>
      </c>
      <c r="B1730" s="17" t="s">
        <v>3473</v>
      </c>
      <c r="C1730" s="19"/>
    </row>
    <row r="1731" spans="1:3" x14ac:dyDescent="0.3">
      <c r="A1731" s="17" t="s">
        <v>3474</v>
      </c>
      <c r="B1731" s="17" t="s">
        <v>3475</v>
      </c>
      <c r="C1731" s="19"/>
    </row>
    <row r="1732" spans="1:3" x14ac:dyDescent="0.3">
      <c r="A1732" s="17" t="s">
        <v>3476</v>
      </c>
      <c r="B1732" s="17" t="s">
        <v>3477</v>
      </c>
      <c r="C1732" s="19"/>
    </row>
    <row r="1733" spans="1:3" x14ac:dyDescent="0.3">
      <c r="A1733" s="17" t="s">
        <v>3478</v>
      </c>
      <c r="B1733" s="17" t="s">
        <v>3479</v>
      </c>
      <c r="C1733" s="19"/>
    </row>
    <row r="1734" spans="1:3" x14ac:dyDescent="0.3">
      <c r="A1734" s="17" t="s">
        <v>3480</v>
      </c>
      <c r="B1734" s="17" t="s">
        <v>1123</v>
      </c>
      <c r="C1734" s="18" t="s">
        <v>72</v>
      </c>
    </row>
    <row r="1735" spans="1:3" x14ac:dyDescent="0.3">
      <c r="A1735" s="17" t="s">
        <v>3481</v>
      </c>
      <c r="B1735" s="17" t="s">
        <v>3482</v>
      </c>
      <c r="C1735" s="18" t="s">
        <v>72</v>
      </c>
    </row>
    <row r="1736" spans="1:3" x14ac:dyDescent="0.3">
      <c r="A1736" s="17" t="s">
        <v>3483</v>
      </c>
      <c r="B1736" s="17" t="s">
        <v>3484</v>
      </c>
      <c r="C1736" s="19"/>
    </row>
    <row r="1737" spans="1:3" x14ac:dyDescent="0.3">
      <c r="A1737" s="17" t="s">
        <v>3485</v>
      </c>
      <c r="B1737" s="17" t="s">
        <v>3486</v>
      </c>
      <c r="C1737" s="19"/>
    </row>
    <row r="1738" spans="1:3" x14ac:dyDescent="0.3">
      <c r="A1738" s="17" t="s">
        <v>3487</v>
      </c>
      <c r="B1738" s="17" t="s">
        <v>3484</v>
      </c>
      <c r="C1738" s="19"/>
    </row>
    <row r="1739" spans="1:3" x14ac:dyDescent="0.3">
      <c r="A1739" s="17" t="s">
        <v>3488</v>
      </c>
      <c r="B1739" s="17" t="s">
        <v>3486</v>
      </c>
      <c r="C1739" s="19"/>
    </row>
    <row r="1740" spans="1:3" x14ac:dyDescent="0.3">
      <c r="A1740" s="17" t="s">
        <v>3489</v>
      </c>
      <c r="B1740" s="17" t="s">
        <v>3490</v>
      </c>
      <c r="C1740" s="19"/>
    </row>
    <row r="1741" spans="1:3" x14ac:dyDescent="0.3">
      <c r="A1741" s="17" t="s">
        <v>3491</v>
      </c>
      <c r="B1741" s="17" t="s">
        <v>3492</v>
      </c>
      <c r="C1741" s="19"/>
    </row>
    <row r="1742" spans="1:3" x14ac:dyDescent="0.3">
      <c r="A1742" s="17" t="s">
        <v>3493</v>
      </c>
      <c r="B1742" s="17" t="s">
        <v>3494</v>
      </c>
      <c r="C1742" s="19"/>
    </row>
    <row r="1743" spans="1:3" x14ac:dyDescent="0.3">
      <c r="A1743" s="17" t="s">
        <v>3495</v>
      </c>
      <c r="B1743" s="17" t="s">
        <v>3496</v>
      </c>
      <c r="C1743" s="19"/>
    </row>
    <row r="1744" spans="1:3" x14ac:dyDescent="0.3">
      <c r="A1744" s="17" t="s">
        <v>3497</v>
      </c>
      <c r="B1744" s="17" t="s">
        <v>3498</v>
      </c>
      <c r="C1744" s="19"/>
    </row>
    <row r="1745" spans="1:3" x14ac:dyDescent="0.3">
      <c r="A1745" s="17" t="s">
        <v>3499</v>
      </c>
      <c r="B1745" s="17" t="s">
        <v>3500</v>
      </c>
      <c r="C1745" s="19"/>
    </row>
    <row r="1746" spans="1:3" x14ac:dyDescent="0.3">
      <c r="A1746" s="17" t="s">
        <v>3501</v>
      </c>
      <c r="B1746" s="17" t="s">
        <v>3502</v>
      </c>
      <c r="C1746" s="19"/>
    </row>
    <row r="1747" spans="1:3" x14ac:dyDescent="0.3">
      <c r="A1747" s="17" t="s">
        <v>3503</v>
      </c>
      <c r="B1747" s="17" t="s">
        <v>3504</v>
      </c>
      <c r="C1747" s="19"/>
    </row>
    <row r="1748" spans="1:3" x14ac:dyDescent="0.3">
      <c r="A1748" s="17" t="s">
        <v>3505</v>
      </c>
      <c r="B1748" s="17" t="s">
        <v>3506</v>
      </c>
      <c r="C1748" s="19"/>
    </row>
    <row r="1749" spans="1:3" x14ac:dyDescent="0.3">
      <c r="A1749" s="17" t="s">
        <v>3507</v>
      </c>
      <c r="B1749" s="17" t="s">
        <v>3508</v>
      </c>
      <c r="C1749" s="19"/>
    </row>
    <row r="1750" spans="1:3" x14ac:dyDescent="0.3">
      <c r="A1750" s="17" t="s">
        <v>3509</v>
      </c>
      <c r="B1750" s="17" t="s">
        <v>3510</v>
      </c>
      <c r="C1750" s="19"/>
    </row>
    <row r="1751" spans="1:3" x14ac:dyDescent="0.3">
      <c r="A1751" s="17" t="s">
        <v>3511</v>
      </c>
      <c r="B1751" s="17" t="s">
        <v>3512</v>
      </c>
      <c r="C1751" s="19"/>
    </row>
    <row r="1752" spans="1:3" x14ac:dyDescent="0.3">
      <c r="A1752" s="17" t="s">
        <v>3513</v>
      </c>
      <c r="B1752" s="17" t="s">
        <v>3514</v>
      </c>
      <c r="C1752" s="19"/>
    </row>
    <row r="1753" spans="1:3" x14ac:dyDescent="0.3">
      <c r="A1753" s="17" t="s">
        <v>3515</v>
      </c>
      <c r="B1753" s="17" t="s">
        <v>3516</v>
      </c>
      <c r="C1753" s="19"/>
    </row>
    <row r="1754" spans="1:3" x14ac:dyDescent="0.3">
      <c r="A1754" s="17" t="s">
        <v>3517</v>
      </c>
      <c r="B1754" s="17" t="s">
        <v>3518</v>
      </c>
      <c r="C1754" s="19"/>
    </row>
    <row r="1755" spans="1:3" x14ac:dyDescent="0.3">
      <c r="A1755" s="17" t="s">
        <v>3519</v>
      </c>
      <c r="B1755" s="17" t="s">
        <v>3520</v>
      </c>
      <c r="C1755" s="19"/>
    </row>
    <row r="1756" spans="1:3" x14ac:dyDescent="0.3">
      <c r="A1756" s="17" t="s">
        <v>3521</v>
      </c>
      <c r="B1756" s="17" t="s">
        <v>3518</v>
      </c>
      <c r="C1756" s="19"/>
    </row>
    <row r="1757" spans="1:3" x14ac:dyDescent="0.3">
      <c r="A1757" s="17" t="s">
        <v>3522</v>
      </c>
      <c r="B1757" s="17" t="s">
        <v>3520</v>
      </c>
      <c r="C1757" s="19"/>
    </row>
    <row r="1758" spans="1:3" x14ac:dyDescent="0.3">
      <c r="A1758" s="17" t="s">
        <v>3523</v>
      </c>
      <c r="B1758" s="17" t="s">
        <v>3524</v>
      </c>
      <c r="C1758" s="19"/>
    </row>
    <row r="1759" spans="1:3" x14ac:dyDescent="0.3">
      <c r="A1759" s="17" t="s">
        <v>3525</v>
      </c>
      <c r="B1759" s="17" t="s">
        <v>3526</v>
      </c>
      <c r="C1759" s="18" t="s">
        <v>137</v>
      </c>
    </row>
    <row r="1760" spans="1:3" x14ac:dyDescent="0.3">
      <c r="A1760" s="17" t="s">
        <v>3527</v>
      </c>
      <c r="B1760" s="17" t="s">
        <v>2791</v>
      </c>
      <c r="C1760" s="19"/>
    </row>
    <row r="1761" spans="1:3" x14ac:dyDescent="0.3">
      <c r="A1761" s="17" t="s">
        <v>3528</v>
      </c>
      <c r="B1761" s="17" t="s">
        <v>3529</v>
      </c>
      <c r="C1761" s="19"/>
    </row>
    <row r="1762" spans="1:3" x14ac:dyDescent="0.3">
      <c r="A1762" s="17" t="s">
        <v>3530</v>
      </c>
      <c r="B1762" s="17" t="s">
        <v>3531</v>
      </c>
      <c r="C1762" s="19"/>
    </row>
    <row r="1763" spans="1:3" x14ac:dyDescent="0.3">
      <c r="A1763" s="17" t="s">
        <v>3532</v>
      </c>
      <c r="B1763" s="17" t="s">
        <v>3533</v>
      </c>
      <c r="C1763" s="19"/>
    </row>
    <row r="1764" spans="1:3" x14ac:dyDescent="0.3">
      <c r="A1764" s="17" t="s">
        <v>3534</v>
      </c>
      <c r="B1764" s="17" t="s">
        <v>3535</v>
      </c>
      <c r="C1764" s="19"/>
    </row>
    <row r="1765" spans="1:3" x14ac:dyDescent="0.3">
      <c r="A1765" s="17" t="s">
        <v>3536</v>
      </c>
      <c r="B1765" s="17" t="s">
        <v>3537</v>
      </c>
      <c r="C1765" s="19"/>
    </row>
    <row r="1766" spans="1:3" x14ac:dyDescent="0.3">
      <c r="A1766" s="17" t="s">
        <v>3538</v>
      </c>
      <c r="B1766" s="17" t="s">
        <v>3539</v>
      </c>
      <c r="C1766" s="19"/>
    </row>
    <row r="1767" spans="1:3" x14ac:dyDescent="0.3">
      <c r="A1767" s="17" t="s">
        <v>3540</v>
      </c>
      <c r="B1767" s="17" t="s">
        <v>3541</v>
      </c>
      <c r="C1767" s="19"/>
    </row>
    <row r="1768" spans="1:3" x14ac:dyDescent="0.3">
      <c r="A1768" s="17" t="s">
        <v>3542</v>
      </c>
      <c r="B1768" s="17" t="s">
        <v>3539</v>
      </c>
      <c r="C1768" s="19"/>
    </row>
    <row r="1769" spans="1:3" x14ac:dyDescent="0.3">
      <c r="A1769" s="17" t="s">
        <v>3543</v>
      </c>
      <c r="B1769" s="17" t="s">
        <v>3541</v>
      </c>
      <c r="C1769" s="19"/>
    </row>
    <row r="1770" spans="1:3" x14ac:dyDescent="0.3">
      <c r="A1770" s="17" t="s">
        <v>3544</v>
      </c>
      <c r="B1770" s="17" t="s">
        <v>3545</v>
      </c>
      <c r="C1770" s="19"/>
    </row>
    <row r="1771" spans="1:3" x14ac:dyDescent="0.3">
      <c r="A1771" s="17" t="s">
        <v>3546</v>
      </c>
      <c r="B1771" s="17" t="s">
        <v>3547</v>
      </c>
      <c r="C1771" s="18" t="s">
        <v>72</v>
      </c>
    </row>
    <row r="1772" spans="1:3" x14ac:dyDescent="0.3">
      <c r="A1772" s="17" t="s">
        <v>3548</v>
      </c>
      <c r="B1772" s="17" t="s">
        <v>3549</v>
      </c>
      <c r="C1772" s="19"/>
    </row>
    <row r="1773" spans="1:3" x14ac:dyDescent="0.3">
      <c r="A1773" s="17" t="s">
        <v>3550</v>
      </c>
      <c r="B1773" s="17" t="s">
        <v>3551</v>
      </c>
      <c r="C1773" s="19"/>
    </row>
    <row r="1774" spans="1:3" x14ac:dyDescent="0.3">
      <c r="A1774" s="17" t="s">
        <v>3552</v>
      </c>
      <c r="B1774" s="17" t="s">
        <v>3553</v>
      </c>
      <c r="C1774" s="18" t="s">
        <v>72</v>
      </c>
    </row>
    <row r="1775" spans="1:3" x14ac:dyDescent="0.3">
      <c r="A1775" s="17" t="s">
        <v>3554</v>
      </c>
      <c r="B1775" s="17" t="s">
        <v>3555</v>
      </c>
      <c r="C1775" s="19"/>
    </row>
    <row r="1776" spans="1:3" x14ac:dyDescent="0.3">
      <c r="A1776" s="17" t="s">
        <v>3556</v>
      </c>
      <c r="B1776" s="17" t="s">
        <v>3557</v>
      </c>
      <c r="C1776" s="19"/>
    </row>
    <row r="1777" spans="1:3" x14ac:dyDescent="0.3">
      <c r="A1777" s="17" t="s">
        <v>3558</v>
      </c>
      <c r="B1777" s="17" t="s">
        <v>3559</v>
      </c>
      <c r="C1777" s="19"/>
    </row>
    <row r="1778" spans="1:3" x14ac:dyDescent="0.3">
      <c r="A1778" s="17" t="s">
        <v>3560</v>
      </c>
      <c r="B1778" s="17" t="s">
        <v>3561</v>
      </c>
      <c r="C1778" s="19"/>
    </row>
    <row r="1779" spans="1:3" x14ac:dyDescent="0.3">
      <c r="A1779" s="17" t="s">
        <v>3562</v>
      </c>
      <c r="B1779" s="17" t="s">
        <v>3563</v>
      </c>
      <c r="C1779" s="19"/>
    </row>
    <row r="1780" spans="1:3" x14ac:dyDescent="0.3">
      <c r="A1780" s="17" t="s">
        <v>3564</v>
      </c>
      <c r="B1780" s="17" t="s">
        <v>3565</v>
      </c>
      <c r="C1780" s="19"/>
    </row>
    <row r="1781" spans="1:3" x14ac:dyDescent="0.3">
      <c r="A1781" s="17" t="s">
        <v>3566</v>
      </c>
      <c r="B1781" s="17" t="s">
        <v>3567</v>
      </c>
      <c r="C1781" s="19"/>
    </row>
    <row r="1782" spans="1:3" x14ac:dyDescent="0.3">
      <c r="A1782" s="17" t="s">
        <v>3568</v>
      </c>
      <c r="B1782" s="17" t="s">
        <v>3569</v>
      </c>
      <c r="C1782" s="19"/>
    </row>
    <row r="1783" spans="1:3" x14ac:dyDescent="0.3">
      <c r="A1783" s="17" t="s">
        <v>3570</v>
      </c>
      <c r="B1783" s="17" t="s">
        <v>3571</v>
      </c>
      <c r="C1783" s="19"/>
    </row>
    <row r="1784" spans="1:3" x14ac:dyDescent="0.3">
      <c r="A1784" s="17" t="s">
        <v>3572</v>
      </c>
      <c r="B1784" s="17" t="s">
        <v>3573</v>
      </c>
      <c r="C1784" s="19"/>
    </row>
    <row r="1785" spans="1:3" x14ac:dyDescent="0.3">
      <c r="A1785" s="17" t="s">
        <v>3574</v>
      </c>
      <c r="B1785" s="17" t="s">
        <v>3575</v>
      </c>
      <c r="C1785" s="19"/>
    </row>
    <row r="1786" spans="1:3" x14ac:dyDescent="0.3">
      <c r="A1786" s="17" t="s">
        <v>3576</v>
      </c>
      <c r="B1786" s="17" t="s">
        <v>3577</v>
      </c>
      <c r="C1786" s="19"/>
    </row>
    <row r="1787" spans="1:3" x14ac:dyDescent="0.3">
      <c r="A1787" s="17" t="s">
        <v>3578</v>
      </c>
      <c r="B1787" s="17" t="s">
        <v>3579</v>
      </c>
      <c r="C1787" s="19"/>
    </row>
    <row r="1788" spans="1:3" x14ac:dyDescent="0.3">
      <c r="A1788" s="17" t="s">
        <v>3580</v>
      </c>
      <c r="B1788" s="17" t="s">
        <v>3581</v>
      </c>
      <c r="C1788" s="19"/>
    </row>
    <row r="1789" spans="1:3" x14ac:dyDescent="0.3">
      <c r="A1789" s="17" t="s">
        <v>3582</v>
      </c>
      <c r="B1789" s="17" t="s">
        <v>3583</v>
      </c>
      <c r="C1789" s="19"/>
    </row>
    <row r="1790" spans="1:3" x14ac:dyDescent="0.3">
      <c r="A1790" s="17" t="s">
        <v>3584</v>
      </c>
      <c r="B1790" s="17" t="s">
        <v>3585</v>
      </c>
      <c r="C1790" s="19"/>
    </row>
    <row r="1791" spans="1:3" x14ac:dyDescent="0.3">
      <c r="A1791" s="17" t="s">
        <v>3586</v>
      </c>
      <c r="B1791" s="17" t="s">
        <v>3587</v>
      </c>
      <c r="C1791" s="19"/>
    </row>
    <row r="1792" spans="1:3" x14ac:dyDescent="0.3">
      <c r="A1792" s="17" t="s">
        <v>3588</v>
      </c>
      <c r="B1792" s="17" t="s">
        <v>3589</v>
      </c>
      <c r="C1792" s="19"/>
    </row>
    <row r="1793" spans="1:3" x14ac:dyDescent="0.3">
      <c r="A1793" s="17" t="s">
        <v>3590</v>
      </c>
      <c r="B1793" s="17" t="s">
        <v>3591</v>
      </c>
      <c r="C1793" s="19"/>
    </row>
    <row r="1794" spans="1:3" x14ac:dyDescent="0.3">
      <c r="A1794" s="17" t="s">
        <v>3592</v>
      </c>
      <c r="B1794" s="17" t="s">
        <v>3593</v>
      </c>
      <c r="C1794" s="19"/>
    </row>
    <row r="1795" spans="1:3" x14ac:dyDescent="0.3">
      <c r="A1795" s="17" t="s">
        <v>3594</v>
      </c>
      <c r="B1795" s="17" t="s">
        <v>3595</v>
      </c>
      <c r="C1795" s="19"/>
    </row>
    <row r="1796" spans="1:3" x14ac:dyDescent="0.3">
      <c r="A1796" s="17" t="s">
        <v>3596</v>
      </c>
      <c r="B1796" s="17" t="s">
        <v>3597</v>
      </c>
      <c r="C1796" s="19"/>
    </row>
    <row r="1797" spans="1:3" x14ac:dyDescent="0.3">
      <c r="A1797" s="17" t="s">
        <v>3598</v>
      </c>
      <c r="B1797" s="17" t="s">
        <v>3599</v>
      </c>
      <c r="C1797" s="19"/>
    </row>
    <row r="1798" spans="1:3" x14ac:dyDescent="0.3">
      <c r="A1798" s="17" t="s">
        <v>3600</v>
      </c>
      <c r="B1798" s="17" t="s">
        <v>3601</v>
      </c>
      <c r="C1798" s="19"/>
    </row>
    <row r="1799" spans="1:3" x14ac:dyDescent="0.3">
      <c r="A1799" s="17" t="s">
        <v>3602</v>
      </c>
      <c r="B1799" s="17" t="s">
        <v>3603</v>
      </c>
      <c r="C1799" s="19"/>
    </row>
    <row r="1800" spans="1:3" x14ac:dyDescent="0.3">
      <c r="A1800" s="17" t="s">
        <v>3604</v>
      </c>
      <c r="B1800" s="17" t="s">
        <v>3605</v>
      </c>
      <c r="C1800" s="19"/>
    </row>
    <row r="1801" spans="1:3" x14ac:dyDescent="0.3">
      <c r="A1801" s="17" t="s">
        <v>3606</v>
      </c>
      <c r="B1801" s="17" t="s">
        <v>3607</v>
      </c>
      <c r="C1801" s="19"/>
    </row>
    <row r="1802" spans="1:3" x14ac:dyDescent="0.3">
      <c r="A1802" s="17" t="s">
        <v>3608</v>
      </c>
      <c r="B1802" s="17" t="s">
        <v>3609</v>
      </c>
      <c r="C1802" s="19"/>
    </row>
    <row r="1803" spans="1:3" x14ac:dyDescent="0.3">
      <c r="A1803" s="17" t="s">
        <v>3610</v>
      </c>
      <c r="B1803" s="17" t="s">
        <v>3611</v>
      </c>
      <c r="C1803" s="19"/>
    </row>
    <row r="1804" spans="1:3" x14ac:dyDescent="0.3">
      <c r="A1804" s="17" t="s">
        <v>3612</v>
      </c>
      <c r="B1804" s="17" t="s">
        <v>3613</v>
      </c>
      <c r="C1804" s="18" t="s">
        <v>72</v>
      </c>
    </row>
    <row r="1805" spans="1:3" x14ac:dyDescent="0.3">
      <c r="A1805" s="17" t="s">
        <v>3614</v>
      </c>
      <c r="B1805" s="17" t="s">
        <v>3615</v>
      </c>
      <c r="C1805" s="19"/>
    </row>
    <row r="1806" spans="1:3" x14ac:dyDescent="0.3">
      <c r="A1806" s="17" t="s">
        <v>3616</v>
      </c>
      <c r="B1806" s="17" t="s">
        <v>3617</v>
      </c>
      <c r="C1806" s="19"/>
    </row>
    <row r="1807" spans="1:3" x14ac:dyDescent="0.3">
      <c r="A1807" s="17" t="s">
        <v>3618</v>
      </c>
      <c r="B1807" s="17" t="s">
        <v>3619</v>
      </c>
      <c r="C1807" s="19"/>
    </row>
    <row r="1808" spans="1:3" x14ac:dyDescent="0.3">
      <c r="A1808" s="17" t="s">
        <v>3620</v>
      </c>
      <c r="B1808" s="17" t="s">
        <v>3621</v>
      </c>
      <c r="C1808" s="19"/>
    </row>
    <row r="1809" spans="1:3" x14ac:dyDescent="0.3">
      <c r="A1809" s="17" t="s">
        <v>3622</v>
      </c>
      <c r="B1809" s="17" t="s">
        <v>3623</v>
      </c>
      <c r="C1809" s="18" t="s">
        <v>101</v>
      </c>
    </row>
    <row r="1810" spans="1:3" x14ac:dyDescent="0.3">
      <c r="A1810" s="17" t="s">
        <v>3624</v>
      </c>
      <c r="B1810" s="17" t="s">
        <v>3625</v>
      </c>
      <c r="C1810" s="18" t="s">
        <v>72</v>
      </c>
    </row>
    <row r="1811" spans="1:3" x14ac:dyDescent="0.3">
      <c r="A1811" s="17" t="s">
        <v>3626</v>
      </c>
      <c r="B1811" s="17" t="s">
        <v>3627</v>
      </c>
      <c r="C1811" s="18" t="s">
        <v>72</v>
      </c>
    </row>
    <row r="1812" spans="1:3" x14ac:dyDescent="0.3">
      <c r="A1812" s="17" t="s">
        <v>3628</v>
      </c>
      <c r="B1812" s="17" t="s">
        <v>3629</v>
      </c>
      <c r="C1812" s="18" t="s">
        <v>72</v>
      </c>
    </row>
    <row r="1813" spans="1:3" x14ac:dyDescent="0.3">
      <c r="A1813" s="17" t="s">
        <v>3630</v>
      </c>
      <c r="B1813" s="17" t="s">
        <v>3631</v>
      </c>
      <c r="C1813" s="18" t="s">
        <v>72</v>
      </c>
    </row>
    <row r="1814" spans="1:3" x14ac:dyDescent="0.3">
      <c r="A1814" s="17" t="s">
        <v>3632</v>
      </c>
      <c r="B1814" s="17" t="s">
        <v>3633</v>
      </c>
      <c r="C1814" s="18" t="s">
        <v>72</v>
      </c>
    </row>
    <row r="1815" spans="1:3" x14ac:dyDescent="0.3">
      <c r="A1815" s="17" t="s">
        <v>3634</v>
      </c>
      <c r="B1815" s="17" t="s">
        <v>3635</v>
      </c>
      <c r="C1815" s="18" t="s">
        <v>72</v>
      </c>
    </row>
    <row r="1816" spans="1:3" x14ac:dyDescent="0.3">
      <c r="A1816" s="17" t="s">
        <v>3636</v>
      </c>
      <c r="B1816" s="17" t="s">
        <v>3637</v>
      </c>
      <c r="C1816" s="18" t="s">
        <v>72</v>
      </c>
    </row>
    <row r="1817" spans="1:3" x14ac:dyDescent="0.3">
      <c r="A1817" s="17" t="s">
        <v>3638</v>
      </c>
      <c r="B1817" s="17" t="s">
        <v>3639</v>
      </c>
      <c r="C1817" s="19"/>
    </row>
    <row r="1818" spans="1:3" x14ac:dyDescent="0.3">
      <c r="A1818" s="17" t="s">
        <v>3640</v>
      </c>
      <c r="B1818" s="17" t="s">
        <v>3641</v>
      </c>
      <c r="C1818" s="19"/>
    </row>
    <row r="1819" spans="1:3" x14ac:dyDescent="0.3">
      <c r="A1819" s="17" t="s">
        <v>3642</v>
      </c>
      <c r="B1819" s="17" t="s">
        <v>3643</v>
      </c>
      <c r="C1819" s="19"/>
    </row>
    <row r="1820" spans="1:3" x14ac:dyDescent="0.3">
      <c r="A1820" s="17" t="s">
        <v>3644</v>
      </c>
      <c r="B1820" s="17" t="s">
        <v>3645</v>
      </c>
      <c r="C1820" s="18" t="s">
        <v>137</v>
      </c>
    </row>
    <row r="1821" spans="1:3" x14ac:dyDescent="0.3">
      <c r="A1821" s="17" t="s">
        <v>3646</v>
      </c>
      <c r="B1821" s="17" t="s">
        <v>3647</v>
      </c>
      <c r="C1821" s="18" t="s">
        <v>72</v>
      </c>
    </row>
    <row r="1822" spans="1:3" x14ac:dyDescent="0.3">
      <c r="A1822" s="17" t="s">
        <v>3648</v>
      </c>
      <c r="B1822" s="17" t="s">
        <v>3649</v>
      </c>
      <c r="C1822" s="19"/>
    </row>
    <row r="1823" spans="1:3" x14ac:dyDescent="0.3">
      <c r="A1823" s="17" t="s">
        <v>3650</v>
      </c>
      <c r="B1823" s="17" t="s">
        <v>3651</v>
      </c>
      <c r="C1823" s="19"/>
    </row>
    <row r="1824" spans="1:3" x14ac:dyDescent="0.3">
      <c r="A1824" s="17" t="s">
        <v>3652</v>
      </c>
      <c r="B1824" s="17" t="s">
        <v>3653</v>
      </c>
      <c r="C1824" s="19"/>
    </row>
    <row r="1825" spans="1:3" x14ac:dyDescent="0.3">
      <c r="A1825" s="17" t="s">
        <v>3654</v>
      </c>
      <c r="B1825" s="17" t="s">
        <v>3655</v>
      </c>
      <c r="C1825" s="19"/>
    </row>
    <row r="1826" spans="1:3" x14ac:dyDescent="0.3">
      <c r="A1826" s="17" t="s">
        <v>3656</v>
      </c>
      <c r="B1826" s="17" t="s">
        <v>3657</v>
      </c>
      <c r="C1826" s="19"/>
    </row>
    <row r="1827" spans="1:3" x14ac:dyDescent="0.3">
      <c r="A1827" s="17" t="s">
        <v>3658</v>
      </c>
      <c r="B1827" s="17" t="s">
        <v>3659</v>
      </c>
      <c r="C1827" s="19"/>
    </row>
    <row r="1828" spans="1:3" x14ac:dyDescent="0.3">
      <c r="A1828" s="17" t="s">
        <v>3660</v>
      </c>
      <c r="B1828" s="17" t="s">
        <v>3661</v>
      </c>
      <c r="C1828" s="19"/>
    </row>
    <row r="1829" spans="1:3" x14ac:dyDescent="0.3">
      <c r="A1829" s="17" t="s">
        <v>3662</v>
      </c>
      <c r="B1829" s="17" t="s">
        <v>3663</v>
      </c>
      <c r="C1829" s="19"/>
    </row>
    <row r="1830" spans="1:3" x14ac:dyDescent="0.3">
      <c r="A1830" s="17" t="s">
        <v>3664</v>
      </c>
      <c r="B1830" s="17" t="s">
        <v>3665</v>
      </c>
      <c r="C1830" s="19"/>
    </row>
    <row r="1831" spans="1:3" x14ac:dyDescent="0.3">
      <c r="A1831" s="17" t="s">
        <v>3666</v>
      </c>
      <c r="B1831" s="17" t="s">
        <v>3667</v>
      </c>
      <c r="C1831" s="19"/>
    </row>
    <row r="1832" spans="1:3" x14ac:dyDescent="0.3">
      <c r="A1832" s="17" t="s">
        <v>3668</v>
      </c>
      <c r="B1832" s="17" t="s">
        <v>3669</v>
      </c>
      <c r="C1832" s="19"/>
    </row>
    <row r="1833" spans="1:3" x14ac:dyDescent="0.3">
      <c r="A1833" s="17" t="s">
        <v>3670</v>
      </c>
      <c r="B1833" s="17" t="s">
        <v>3671</v>
      </c>
      <c r="C1833" s="19"/>
    </row>
    <row r="1834" spans="1:3" x14ac:dyDescent="0.3">
      <c r="A1834" s="17" t="s">
        <v>3672</v>
      </c>
      <c r="B1834" s="17" t="s">
        <v>3673</v>
      </c>
      <c r="C1834" s="19"/>
    </row>
    <row r="1835" spans="1:3" x14ac:dyDescent="0.3">
      <c r="A1835" s="17" t="s">
        <v>3674</v>
      </c>
      <c r="B1835" s="17" t="s">
        <v>3675</v>
      </c>
      <c r="C1835" s="19"/>
    </row>
    <row r="1836" spans="1:3" x14ac:dyDescent="0.3">
      <c r="A1836" s="17" t="s">
        <v>3676</v>
      </c>
      <c r="B1836" s="17" t="s">
        <v>3677</v>
      </c>
      <c r="C1836" s="19"/>
    </row>
    <row r="1837" spans="1:3" x14ac:dyDescent="0.3">
      <c r="A1837" s="17" t="s">
        <v>3678</v>
      </c>
      <c r="B1837" s="17" t="s">
        <v>3679</v>
      </c>
      <c r="C1837" s="19"/>
    </row>
    <row r="1838" spans="1:3" x14ac:dyDescent="0.3">
      <c r="A1838" s="17" t="s">
        <v>3680</v>
      </c>
      <c r="B1838" s="17" t="s">
        <v>3681</v>
      </c>
      <c r="C1838" s="19"/>
    </row>
    <row r="1839" spans="1:3" x14ac:dyDescent="0.3">
      <c r="A1839" s="17" t="s">
        <v>3682</v>
      </c>
      <c r="B1839" s="17" t="s">
        <v>3683</v>
      </c>
      <c r="C1839" s="19"/>
    </row>
    <row r="1840" spans="1:3" x14ac:dyDescent="0.3">
      <c r="A1840" s="17" t="s">
        <v>3684</v>
      </c>
      <c r="B1840" s="17" t="s">
        <v>3685</v>
      </c>
      <c r="C1840" s="19"/>
    </row>
    <row r="1841" spans="1:3" x14ac:dyDescent="0.3">
      <c r="A1841" s="17" t="s">
        <v>3686</v>
      </c>
      <c r="B1841" s="17" t="s">
        <v>3687</v>
      </c>
      <c r="C1841" s="19"/>
    </row>
    <row r="1842" spans="1:3" x14ac:dyDescent="0.3">
      <c r="A1842" s="17" t="s">
        <v>3688</v>
      </c>
      <c r="B1842" s="17" t="s">
        <v>3689</v>
      </c>
      <c r="C1842" s="19"/>
    </row>
    <row r="1843" spans="1:3" x14ac:dyDescent="0.3">
      <c r="A1843" s="17" t="s">
        <v>3690</v>
      </c>
      <c r="B1843" s="17" t="s">
        <v>3691</v>
      </c>
      <c r="C1843" s="19"/>
    </row>
    <row r="1844" spans="1:3" x14ac:dyDescent="0.3">
      <c r="A1844" s="17" t="s">
        <v>3692</v>
      </c>
      <c r="B1844" s="17" t="s">
        <v>3693</v>
      </c>
      <c r="C1844" s="19"/>
    </row>
    <row r="1845" spans="1:3" x14ac:dyDescent="0.3">
      <c r="A1845" s="17" t="s">
        <v>3694</v>
      </c>
      <c r="B1845" s="17" t="s">
        <v>3695</v>
      </c>
      <c r="C1845" s="19"/>
    </row>
    <row r="1846" spans="1:3" x14ac:dyDescent="0.3">
      <c r="A1846" s="17" t="s">
        <v>3696</v>
      </c>
      <c r="B1846" s="17" t="s">
        <v>3697</v>
      </c>
      <c r="C1846" s="19"/>
    </row>
    <row r="1847" spans="1:3" x14ac:dyDescent="0.3">
      <c r="A1847" s="17" t="s">
        <v>3698</v>
      </c>
      <c r="B1847" s="17" t="s">
        <v>3699</v>
      </c>
      <c r="C1847" s="19"/>
    </row>
    <row r="1848" spans="1:3" x14ac:dyDescent="0.3">
      <c r="A1848" s="17" t="s">
        <v>3700</v>
      </c>
      <c r="B1848" s="17" t="s">
        <v>3701</v>
      </c>
      <c r="C1848" s="19"/>
    </row>
    <row r="1849" spans="1:3" x14ac:dyDescent="0.3">
      <c r="A1849" s="17" t="s">
        <v>3702</v>
      </c>
      <c r="B1849" s="17" t="s">
        <v>3703</v>
      </c>
      <c r="C1849" s="19"/>
    </row>
    <row r="1850" spans="1:3" x14ac:dyDescent="0.3">
      <c r="A1850" s="17" t="s">
        <v>3704</v>
      </c>
      <c r="B1850" s="17" t="s">
        <v>3705</v>
      </c>
      <c r="C1850" s="19"/>
    </row>
    <row r="1851" spans="1:3" x14ac:dyDescent="0.3">
      <c r="A1851" s="17" t="s">
        <v>3706</v>
      </c>
      <c r="B1851" s="17" t="s">
        <v>3707</v>
      </c>
      <c r="C1851" s="19"/>
    </row>
    <row r="1852" spans="1:3" x14ac:dyDescent="0.3">
      <c r="A1852" s="17" t="s">
        <v>3708</v>
      </c>
      <c r="B1852" s="17" t="s">
        <v>3709</v>
      </c>
      <c r="C1852" s="19"/>
    </row>
    <row r="1853" spans="1:3" x14ac:dyDescent="0.3">
      <c r="A1853" s="17" t="s">
        <v>3710</v>
      </c>
      <c r="B1853" s="17" t="s">
        <v>3711</v>
      </c>
      <c r="C1853" s="19"/>
    </row>
    <row r="1854" spans="1:3" x14ac:dyDescent="0.3">
      <c r="A1854" s="17" t="s">
        <v>3712</v>
      </c>
      <c r="B1854" s="17" t="s">
        <v>3713</v>
      </c>
      <c r="C1854" s="19"/>
    </row>
    <row r="1855" spans="1:3" x14ac:dyDescent="0.3">
      <c r="A1855" s="17" t="s">
        <v>3714</v>
      </c>
      <c r="B1855" s="17" t="s">
        <v>3715</v>
      </c>
      <c r="C1855" s="19"/>
    </row>
    <row r="1856" spans="1:3" x14ac:dyDescent="0.3">
      <c r="A1856" s="17" t="s">
        <v>3716</v>
      </c>
      <c r="B1856" s="17" t="s">
        <v>3717</v>
      </c>
      <c r="C1856" s="19"/>
    </row>
    <row r="1857" spans="1:3" x14ac:dyDescent="0.3">
      <c r="A1857" s="17" t="s">
        <v>3718</v>
      </c>
      <c r="B1857" s="17" t="s">
        <v>3719</v>
      </c>
      <c r="C1857" s="19"/>
    </row>
    <row r="1858" spans="1:3" x14ac:dyDescent="0.3">
      <c r="A1858" s="17" t="s">
        <v>3720</v>
      </c>
      <c r="B1858" s="17" t="s">
        <v>3721</v>
      </c>
      <c r="C1858" s="19"/>
    </row>
    <row r="1859" spans="1:3" x14ac:dyDescent="0.3">
      <c r="A1859" s="17" t="s">
        <v>3722</v>
      </c>
      <c r="B1859" s="17" t="s">
        <v>3723</v>
      </c>
      <c r="C1859" s="19"/>
    </row>
    <row r="1860" spans="1:3" x14ac:dyDescent="0.3">
      <c r="A1860" s="17" t="s">
        <v>3724</v>
      </c>
      <c r="B1860" s="17" t="s">
        <v>3725</v>
      </c>
      <c r="C1860" s="19"/>
    </row>
    <row r="1861" spans="1:3" x14ac:dyDescent="0.3">
      <c r="A1861" s="17" t="s">
        <v>3726</v>
      </c>
      <c r="B1861" s="17" t="s">
        <v>3727</v>
      </c>
      <c r="C1861" s="19"/>
    </row>
    <row r="1862" spans="1:3" x14ac:dyDescent="0.3">
      <c r="A1862" s="17" t="s">
        <v>3728</v>
      </c>
      <c r="B1862" s="17" t="s">
        <v>3729</v>
      </c>
      <c r="C1862" s="19"/>
    </row>
    <row r="1863" spans="1:3" x14ac:dyDescent="0.3">
      <c r="A1863" s="17" t="s">
        <v>3730</v>
      </c>
      <c r="B1863" s="17" t="s">
        <v>3731</v>
      </c>
      <c r="C1863" s="19"/>
    </row>
    <row r="1864" spans="1:3" x14ac:dyDescent="0.3">
      <c r="A1864" s="17" t="s">
        <v>3732</v>
      </c>
      <c r="B1864" s="17" t="s">
        <v>3733</v>
      </c>
      <c r="C1864" s="19"/>
    </row>
    <row r="1865" spans="1:3" x14ac:dyDescent="0.3">
      <c r="A1865" s="17" t="s">
        <v>3734</v>
      </c>
      <c r="B1865" s="17" t="s">
        <v>3735</v>
      </c>
      <c r="C1865" s="19"/>
    </row>
    <row r="1866" spans="1:3" x14ac:dyDescent="0.3">
      <c r="A1866" s="17" t="s">
        <v>3736</v>
      </c>
      <c r="B1866" s="17" t="s">
        <v>3737</v>
      </c>
      <c r="C1866" s="19"/>
    </row>
    <row r="1867" spans="1:3" x14ac:dyDescent="0.3">
      <c r="A1867" s="17" t="s">
        <v>3738</v>
      </c>
      <c r="B1867" s="17" t="s">
        <v>3739</v>
      </c>
      <c r="C1867" s="19"/>
    </row>
    <row r="1868" spans="1:3" x14ac:dyDescent="0.3">
      <c r="A1868" s="17" t="s">
        <v>3740</v>
      </c>
      <c r="B1868" s="17" t="s">
        <v>3741</v>
      </c>
      <c r="C1868" s="19"/>
    </row>
    <row r="1869" spans="1:3" x14ac:dyDescent="0.3">
      <c r="A1869" s="17" t="s">
        <v>3742</v>
      </c>
      <c r="B1869" s="17" t="s">
        <v>3743</v>
      </c>
      <c r="C1869" s="19"/>
    </row>
    <row r="1870" spans="1:3" x14ac:dyDescent="0.3">
      <c r="A1870" s="17" t="s">
        <v>3744</v>
      </c>
      <c r="B1870" s="17" t="s">
        <v>3745</v>
      </c>
      <c r="C1870" s="19"/>
    </row>
    <row r="1871" spans="1:3" x14ac:dyDescent="0.3">
      <c r="A1871" s="17" t="s">
        <v>3746</v>
      </c>
      <c r="B1871" s="17" t="s">
        <v>3747</v>
      </c>
      <c r="C1871" s="19"/>
    </row>
    <row r="1872" spans="1:3" x14ac:dyDescent="0.3">
      <c r="A1872" s="17" t="s">
        <v>3748</v>
      </c>
      <c r="B1872" s="17" t="s">
        <v>3749</v>
      </c>
      <c r="C1872" s="18" t="s">
        <v>72</v>
      </c>
    </row>
    <row r="1873" spans="1:3" x14ac:dyDescent="0.3">
      <c r="A1873" s="17" t="s">
        <v>3750</v>
      </c>
      <c r="B1873" s="17" t="s">
        <v>3751</v>
      </c>
      <c r="C1873" s="18" t="s">
        <v>101</v>
      </c>
    </row>
    <row r="1874" spans="1:3" x14ac:dyDescent="0.3">
      <c r="A1874" s="17" t="s">
        <v>3752</v>
      </c>
      <c r="B1874" s="17" t="s">
        <v>3753</v>
      </c>
      <c r="C1874" s="19"/>
    </row>
    <row r="1875" spans="1:3" x14ac:dyDescent="0.3">
      <c r="A1875" s="17" t="s">
        <v>3754</v>
      </c>
      <c r="B1875" s="17" t="s">
        <v>3755</v>
      </c>
      <c r="C1875" s="19"/>
    </row>
    <row r="1876" spans="1:3" x14ac:dyDescent="0.3">
      <c r="A1876" s="17" t="s">
        <v>3756</v>
      </c>
      <c r="B1876" s="17" t="s">
        <v>3757</v>
      </c>
      <c r="C1876" s="19"/>
    </row>
    <row r="1877" spans="1:3" x14ac:dyDescent="0.3">
      <c r="A1877" s="17" t="s">
        <v>3758</v>
      </c>
      <c r="B1877" s="17" t="s">
        <v>3759</v>
      </c>
      <c r="C1877" s="19"/>
    </row>
    <row r="1878" spans="1:3" x14ac:dyDescent="0.3">
      <c r="A1878" s="17" t="s">
        <v>3760</v>
      </c>
      <c r="B1878" s="17" t="s">
        <v>3761</v>
      </c>
      <c r="C1878" s="19"/>
    </row>
    <row r="1879" spans="1:3" x14ac:dyDescent="0.3">
      <c r="A1879" s="17" t="s">
        <v>3762</v>
      </c>
      <c r="B1879" s="17" t="s">
        <v>3763</v>
      </c>
      <c r="C1879" s="19"/>
    </row>
    <row r="1880" spans="1:3" x14ac:dyDescent="0.3">
      <c r="A1880" s="17" t="s">
        <v>3764</v>
      </c>
      <c r="B1880" s="17" t="s">
        <v>3765</v>
      </c>
      <c r="C1880" s="19"/>
    </row>
    <row r="1881" spans="1:3" x14ac:dyDescent="0.3">
      <c r="A1881" s="17" t="s">
        <v>3766</v>
      </c>
      <c r="B1881" s="17" t="s">
        <v>3767</v>
      </c>
      <c r="C1881" s="19"/>
    </row>
    <row r="1882" spans="1:3" x14ac:dyDescent="0.3">
      <c r="A1882" s="17" t="s">
        <v>3768</v>
      </c>
      <c r="B1882" s="17" t="s">
        <v>3769</v>
      </c>
      <c r="C1882" s="19"/>
    </row>
    <row r="1883" spans="1:3" x14ac:dyDescent="0.3">
      <c r="A1883" s="17" t="s">
        <v>3770</v>
      </c>
      <c r="B1883" s="17" t="s">
        <v>3771</v>
      </c>
      <c r="C1883" s="19"/>
    </row>
    <row r="1884" spans="1:3" x14ac:dyDescent="0.3">
      <c r="A1884" s="17" t="s">
        <v>3772</v>
      </c>
      <c r="B1884" s="17" t="s">
        <v>3773</v>
      </c>
      <c r="C1884" s="19"/>
    </row>
    <row r="1885" spans="1:3" x14ac:dyDescent="0.3">
      <c r="A1885" s="17" t="s">
        <v>3774</v>
      </c>
      <c r="B1885" s="17" t="s">
        <v>3775</v>
      </c>
      <c r="C1885" s="19"/>
    </row>
    <row r="1886" spans="1:3" x14ac:dyDescent="0.3">
      <c r="A1886" s="17" t="s">
        <v>3776</v>
      </c>
      <c r="B1886" s="17" t="s">
        <v>3777</v>
      </c>
      <c r="C1886" s="19"/>
    </row>
    <row r="1887" spans="1:3" x14ac:dyDescent="0.3">
      <c r="A1887" s="17" t="s">
        <v>3778</v>
      </c>
      <c r="B1887" s="17" t="s">
        <v>3779</v>
      </c>
      <c r="C1887" s="19"/>
    </row>
    <row r="1888" spans="1:3" x14ac:dyDescent="0.3">
      <c r="A1888" s="17" t="s">
        <v>3780</v>
      </c>
      <c r="B1888" s="17" t="s">
        <v>3781</v>
      </c>
      <c r="C1888" s="19"/>
    </row>
    <row r="1889" spans="1:3" x14ac:dyDescent="0.3">
      <c r="A1889" s="17" t="s">
        <v>3782</v>
      </c>
      <c r="B1889" s="17" t="s">
        <v>3783</v>
      </c>
      <c r="C1889" s="19"/>
    </row>
    <row r="1890" spans="1:3" x14ac:dyDescent="0.3">
      <c r="A1890" s="17" t="s">
        <v>3784</v>
      </c>
      <c r="B1890" s="17" t="s">
        <v>3785</v>
      </c>
      <c r="C1890" s="19"/>
    </row>
    <row r="1891" spans="1:3" x14ac:dyDescent="0.3">
      <c r="A1891" s="17" t="s">
        <v>3786</v>
      </c>
      <c r="B1891" s="17" t="s">
        <v>3787</v>
      </c>
      <c r="C1891" s="19"/>
    </row>
    <row r="1892" spans="1:3" x14ac:dyDescent="0.3">
      <c r="A1892" s="17" t="s">
        <v>3788</v>
      </c>
      <c r="B1892" s="17" t="s">
        <v>3789</v>
      </c>
      <c r="C1892" s="19"/>
    </row>
    <row r="1893" spans="1:3" x14ac:dyDescent="0.3">
      <c r="A1893" s="17" t="s">
        <v>3790</v>
      </c>
      <c r="B1893" s="17" t="s">
        <v>3791</v>
      </c>
      <c r="C1893" s="19"/>
    </row>
    <row r="1894" spans="1:3" x14ac:dyDescent="0.3">
      <c r="A1894" s="17" t="s">
        <v>3792</v>
      </c>
      <c r="B1894" s="17" t="s">
        <v>3793</v>
      </c>
      <c r="C1894" s="19"/>
    </row>
    <row r="1895" spans="1:3" x14ac:dyDescent="0.3">
      <c r="A1895" s="17" t="s">
        <v>3794</v>
      </c>
      <c r="B1895" s="17" t="s">
        <v>3795</v>
      </c>
      <c r="C1895" s="19"/>
    </row>
    <row r="1896" spans="1:3" x14ac:dyDescent="0.3">
      <c r="A1896" s="17" t="s">
        <v>3796</v>
      </c>
      <c r="B1896" s="17" t="s">
        <v>3797</v>
      </c>
      <c r="C1896" s="19"/>
    </row>
    <row r="1897" spans="1:3" x14ac:dyDescent="0.3">
      <c r="A1897" s="17" t="s">
        <v>3798</v>
      </c>
      <c r="B1897" s="17" t="s">
        <v>3799</v>
      </c>
      <c r="C1897" s="19"/>
    </row>
    <row r="1898" spans="1:3" x14ac:dyDescent="0.3">
      <c r="A1898" s="17" t="s">
        <v>3800</v>
      </c>
      <c r="B1898" s="17" t="s">
        <v>3801</v>
      </c>
      <c r="C1898" s="19"/>
    </row>
    <row r="1899" spans="1:3" x14ac:dyDescent="0.3">
      <c r="A1899" s="17" t="s">
        <v>3802</v>
      </c>
      <c r="B1899" s="17" t="s">
        <v>3803</v>
      </c>
      <c r="C1899" s="19"/>
    </row>
    <row r="1900" spans="1:3" x14ac:dyDescent="0.3">
      <c r="A1900" s="17" t="s">
        <v>3804</v>
      </c>
      <c r="B1900" s="17" t="s">
        <v>3805</v>
      </c>
      <c r="C1900" s="19"/>
    </row>
    <row r="1901" spans="1:3" x14ac:dyDescent="0.3">
      <c r="A1901" s="17" t="s">
        <v>3806</v>
      </c>
      <c r="B1901" s="17" t="s">
        <v>3807</v>
      </c>
      <c r="C1901" s="19"/>
    </row>
    <row r="1902" spans="1:3" x14ac:dyDescent="0.3">
      <c r="A1902" s="17" t="s">
        <v>3808</v>
      </c>
      <c r="B1902" s="17" t="s">
        <v>3809</v>
      </c>
      <c r="C1902" s="19"/>
    </row>
    <row r="1903" spans="1:3" x14ac:dyDescent="0.3">
      <c r="A1903" s="17" t="s">
        <v>3810</v>
      </c>
      <c r="B1903" s="17" t="s">
        <v>3811</v>
      </c>
      <c r="C1903" s="19"/>
    </row>
    <row r="1904" spans="1:3" x14ac:dyDescent="0.3">
      <c r="A1904" s="17" t="s">
        <v>3812</v>
      </c>
      <c r="B1904" s="17" t="s">
        <v>3813</v>
      </c>
      <c r="C1904" s="18" t="s">
        <v>72</v>
      </c>
    </row>
    <row r="1905" spans="1:3" x14ac:dyDescent="0.3">
      <c r="A1905" s="17" t="s">
        <v>3814</v>
      </c>
      <c r="B1905" s="17" t="s">
        <v>3815</v>
      </c>
      <c r="C1905" s="19"/>
    </row>
    <row r="1906" spans="1:3" x14ac:dyDescent="0.3">
      <c r="A1906" s="17" t="s">
        <v>3816</v>
      </c>
      <c r="B1906" s="17" t="s">
        <v>3817</v>
      </c>
      <c r="C1906" s="18" t="s">
        <v>72</v>
      </c>
    </row>
    <row r="1907" spans="1:3" x14ac:dyDescent="0.3">
      <c r="A1907" s="17" t="s">
        <v>3818</v>
      </c>
      <c r="B1907" s="17" t="s">
        <v>3819</v>
      </c>
      <c r="C1907" s="19"/>
    </row>
    <row r="1908" spans="1:3" x14ac:dyDescent="0.3">
      <c r="A1908" s="17" t="s">
        <v>3820</v>
      </c>
      <c r="B1908" s="17" t="s">
        <v>3821</v>
      </c>
      <c r="C1908" s="18" t="s">
        <v>72</v>
      </c>
    </row>
    <row r="1909" spans="1:3" x14ac:dyDescent="0.3">
      <c r="A1909" s="17" t="s">
        <v>3822</v>
      </c>
      <c r="B1909" s="17" t="s">
        <v>3823</v>
      </c>
      <c r="C1909" s="18" t="s">
        <v>72</v>
      </c>
    </row>
    <row r="1910" spans="1:3" x14ac:dyDescent="0.3">
      <c r="A1910" s="17" t="s">
        <v>3824</v>
      </c>
      <c r="B1910" s="17" t="s">
        <v>3825</v>
      </c>
      <c r="C1910" s="19"/>
    </row>
    <row r="1911" spans="1:3" x14ac:dyDescent="0.3">
      <c r="A1911" s="17" t="s">
        <v>3826</v>
      </c>
      <c r="B1911" s="17" t="s">
        <v>3827</v>
      </c>
      <c r="C1911" s="19"/>
    </row>
    <row r="1912" spans="1:3" x14ac:dyDescent="0.3">
      <c r="A1912" s="17" t="s">
        <v>3828</v>
      </c>
      <c r="B1912" s="17" t="s">
        <v>3829</v>
      </c>
      <c r="C1912" s="19"/>
    </row>
    <row r="1913" spans="1:3" x14ac:dyDescent="0.3">
      <c r="A1913" s="17" t="s">
        <v>3830</v>
      </c>
      <c r="B1913" s="17" t="s">
        <v>3831</v>
      </c>
      <c r="C1913" s="19"/>
    </row>
    <row r="1914" spans="1:3" x14ac:dyDescent="0.3">
      <c r="A1914" s="17" t="s">
        <v>3832</v>
      </c>
      <c r="B1914" s="17" t="s">
        <v>3833</v>
      </c>
      <c r="C1914" s="18" t="s">
        <v>72</v>
      </c>
    </row>
    <row r="1915" spans="1:3" x14ac:dyDescent="0.3">
      <c r="A1915" s="17" t="s">
        <v>3834</v>
      </c>
      <c r="B1915" s="17" t="s">
        <v>3835</v>
      </c>
      <c r="C1915" s="19"/>
    </row>
    <row r="1916" spans="1:3" x14ac:dyDescent="0.3">
      <c r="A1916" s="17" t="s">
        <v>3836</v>
      </c>
      <c r="B1916" s="17" t="s">
        <v>3837</v>
      </c>
      <c r="C1916" s="19"/>
    </row>
    <row r="1917" spans="1:3" x14ac:dyDescent="0.3">
      <c r="A1917" s="17" t="s">
        <v>3838</v>
      </c>
      <c r="B1917" s="17" t="s">
        <v>3839</v>
      </c>
      <c r="C1917" s="19"/>
    </row>
    <row r="1918" spans="1:3" x14ac:dyDescent="0.3">
      <c r="A1918" s="17" t="s">
        <v>3840</v>
      </c>
      <c r="B1918" s="17" t="s">
        <v>3841</v>
      </c>
      <c r="C1918" s="19"/>
    </row>
    <row r="1919" spans="1:3" x14ac:dyDescent="0.3">
      <c r="A1919" s="17" t="s">
        <v>3842</v>
      </c>
      <c r="B1919" s="17" t="s">
        <v>3843</v>
      </c>
      <c r="C1919" s="18" t="s">
        <v>72</v>
      </c>
    </row>
    <row r="1920" spans="1:3" x14ac:dyDescent="0.3">
      <c r="A1920" s="17" t="s">
        <v>3844</v>
      </c>
      <c r="B1920" s="17" t="s">
        <v>3845</v>
      </c>
      <c r="C1920" s="18" t="s">
        <v>72</v>
      </c>
    </row>
    <row r="1921" spans="1:3" x14ac:dyDescent="0.3">
      <c r="A1921" s="17" t="s">
        <v>3846</v>
      </c>
      <c r="B1921" s="17" t="s">
        <v>3847</v>
      </c>
      <c r="C1921" s="19"/>
    </row>
    <row r="1922" spans="1:3" x14ac:dyDescent="0.3">
      <c r="A1922" s="17" t="s">
        <v>3848</v>
      </c>
      <c r="B1922" s="17" t="s">
        <v>3849</v>
      </c>
      <c r="C1922" s="19"/>
    </row>
    <row r="1923" spans="1:3" x14ac:dyDescent="0.3">
      <c r="A1923" s="17" t="s">
        <v>3850</v>
      </c>
      <c r="B1923" s="17" t="s">
        <v>3851</v>
      </c>
      <c r="C1923" s="19"/>
    </row>
    <row r="1924" spans="1:3" x14ac:dyDescent="0.3">
      <c r="A1924" s="17" t="s">
        <v>3852</v>
      </c>
      <c r="B1924" s="17" t="s">
        <v>3853</v>
      </c>
      <c r="C1924" s="19"/>
    </row>
    <row r="1925" spans="1:3" x14ac:dyDescent="0.3">
      <c r="A1925" s="17" t="s">
        <v>3854</v>
      </c>
      <c r="B1925" s="17" t="s">
        <v>3855</v>
      </c>
      <c r="C1925" s="19"/>
    </row>
    <row r="1926" spans="1:3" x14ac:dyDescent="0.3">
      <c r="A1926" s="17" t="s">
        <v>3856</v>
      </c>
      <c r="B1926" s="17" t="s">
        <v>3857</v>
      </c>
      <c r="C1926" s="19"/>
    </row>
    <row r="1927" spans="1:3" x14ac:dyDescent="0.3">
      <c r="A1927" s="17" t="s">
        <v>3858</v>
      </c>
      <c r="B1927" s="17" t="s">
        <v>3859</v>
      </c>
      <c r="C1927" s="18" t="s">
        <v>72</v>
      </c>
    </row>
    <row r="1928" spans="1:3" x14ac:dyDescent="0.3">
      <c r="A1928" s="17" t="s">
        <v>3860</v>
      </c>
      <c r="B1928" s="17" t="s">
        <v>3861</v>
      </c>
      <c r="C1928" s="18" t="s">
        <v>101</v>
      </c>
    </row>
    <row r="1929" spans="1:3" x14ac:dyDescent="0.3">
      <c r="A1929" s="17" t="s">
        <v>3862</v>
      </c>
      <c r="B1929" s="17" t="s">
        <v>3863</v>
      </c>
      <c r="C1929" s="19"/>
    </row>
    <row r="1930" spans="1:3" x14ac:dyDescent="0.3">
      <c r="A1930" s="17" t="s">
        <v>3864</v>
      </c>
      <c r="B1930" s="17" t="s">
        <v>3865</v>
      </c>
      <c r="C1930" s="19"/>
    </row>
    <row r="1931" spans="1:3" x14ac:dyDescent="0.3">
      <c r="A1931" s="17" t="s">
        <v>3866</v>
      </c>
      <c r="B1931" s="17" t="s">
        <v>3867</v>
      </c>
      <c r="C1931" s="19"/>
    </row>
    <row r="1932" spans="1:3" x14ac:dyDescent="0.3">
      <c r="A1932" s="17" t="s">
        <v>3868</v>
      </c>
      <c r="B1932" s="17" t="s">
        <v>3869</v>
      </c>
      <c r="C1932" s="19"/>
    </row>
    <row r="1933" spans="1:3" x14ac:dyDescent="0.3">
      <c r="A1933" s="17" t="s">
        <v>3870</v>
      </c>
      <c r="B1933" s="17" t="s">
        <v>3869</v>
      </c>
      <c r="C1933" s="19"/>
    </row>
    <row r="1934" spans="1:3" x14ac:dyDescent="0.3">
      <c r="A1934" s="17" t="s">
        <v>3871</v>
      </c>
      <c r="B1934" s="17" t="s">
        <v>3872</v>
      </c>
      <c r="C1934" s="19"/>
    </row>
    <row r="1935" spans="1:3" x14ac:dyDescent="0.3">
      <c r="A1935" s="17" t="s">
        <v>3873</v>
      </c>
      <c r="B1935" s="17" t="s">
        <v>3874</v>
      </c>
      <c r="C1935" s="19"/>
    </row>
    <row r="1936" spans="1:3" x14ac:dyDescent="0.3">
      <c r="A1936" s="17" t="s">
        <v>3875</v>
      </c>
      <c r="B1936" s="17" t="s">
        <v>3876</v>
      </c>
      <c r="C1936" s="19"/>
    </row>
    <row r="1937" spans="1:3" x14ac:dyDescent="0.3">
      <c r="A1937" s="17" t="s">
        <v>3877</v>
      </c>
      <c r="B1937" s="17" t="s">
        <v>3869</v>
      </c>
      <c r="C1937" s="19"/>
    </row>
    <row r="1938" spans="1:3" x14ac:dyDescent="0.3">
      <c r="A1938" s="17" t="s">
        <v>3878</v>
      </c>
      <c r="B1938" s="17" t="s">
        <v>3879</v>
      </c>
      <c r="C1938" s="19"/>
    </row>
    <row r="1939" spans="1:3" x14ac:dyDescent="0.3">
      <c r="A1939" s="17" t="s">
        <v>3880</v>
      </c>
      <c r="B1939" s="17" t="s">
        <v>3881</v>
      </c>
      <c r="C1939" s="19"/>
    </row>
    <row r="1940" spans="1:3" x14ac:dyDescent="0.3">
      <c r="A1940" s="17" t="s">
        <v>3882</v>
      </c>
      <c r="B1940" s="17" t="s">
        <v>3883</v>
      </c>
      <c r="C1940" s="19"/>
    </row>
    <row r="1941" spans="1:3" x14ac:dyDescent="0.3">
      <c r="A1941" s="17" t="s">
        <v>3884</v>
      </c>
      <c r="B1941" s="17" t="s">
        <v>3885</v>
      </c>
      <c r="C1941" s="19"/>
    </row>
    <row r="1942" spans="1:3" x14ac:dyDescent="0.3">
      <c r="A1942" s="17" t="s">
        <v>3886</v>
      </c>
      <c r="B1942" s="17" t="s">
        <v>3887</v>
      </c>
      <c r="C1942" s="19"/>
    </row>
    <row r="1943" spans="1:3" x14ac:dyDescent="0.3">
      <c r="A1943" s="17" t="s">
        <v>3888</v>
      </c>
      <c r="B1943" s="17" t="s">
        <v>3889</v>
      </c>
      <c r="C1943" s="19"/>
    </row>
    <row r="1944" spans="1:3" x14ac:dyDescent="0.3">
      <c r="A1944" s="17" t="s">
        <v>3890</v>
      </c>
      <c r="B1944" s="17" t="s">
        <v>3891</v>
      </c>
      <c r="C1944" s="19"/>
    </row>
    <row r="1945" spans="1:3" x14ac:dyDescent="0.3">
      <c r="A1945" s="17" t="s">
        <v>3892</v>
      </c>
      <c r="B1945" s="17" t="s">
        <v>3893</v>
      </c>
      <c r="C1945" s="19"/>
    </row>
    <row r="1946" spans="1:3" x14ac:dyDescent="0.3">
      <c r="A1946" s="17" t="s">
        <v>3894</v>
      </c>
      <c r="B1946" s="17" t="s">
        <v>3894</v>
      </c>
      <c r="C1946" s="19"/>
    </row>
    <row r="1947" spans="1:3" x14ac:dyDescent="0.3">
      <c r="A1947" s="17" t="s">
        <v>3895</v>
      </c>
      <c r="B1947" s="17" t="s">
        <v>3896</v>
      </c>
      <c r="C1947" s="18" t="s">
        <v>101</v>
      </c>
    </row>
    <row r="1948" spans="1:3" x14ac:dyDescent="0.3">
      <c r="A1948" s="17" t="s">
        <v>3897</v>
      </c>
      <c r="B1948" s="17" t="s">
        <v>3898</v>
      </c>
      <c r="C1948" s="18" t="s">
        <v>72</v>
      </c>
    </row>
    <row r="1949" spans="1:3" x14ac:dyDescent="0.3">
      <c r="A1949" s="17" t="s">
        <v>3899</v>
      </c>
      <c r="B1949" s="17" t="s">
        <v>3900</v>
      </c>
      <c r="C1949" s="18" t="s">
        <v>72</v>
      </c>
    </row>
    <row r="1950" spans="1:3" x14ac:dyDescent="0.3">
      <c r="A1950" s="17" t="s">
        <v>3901</v>
      </c>
      <c r="B1950" s="17" t="s">
        <v>3902</v>
      </c>
      <c r="C1950" s="18" t="s">
        <v>72</v>
      </c>
    </row>
    <row r="1951" spans="1:3" x14ac:dyDescent="0.3">
      <c r="A1951" s="17" t="s">
        <v>3903</v>
      </c>
      <c r="B1951" s="17" t="s">
        <v>3904</v>
      </c>
      <c r="C1951" s="19"/>
    </row>
    <row r="1952" spans="1:3" x14ac:dyDescent="0.3">
      <c r="A1952" s="17" t="s">
        <v>3905</v>
      </c>
      <c r="B1952" s="17" t="s">
        <v>3906</v>
      </c>
      <c r="C1952" s="19"/>
    </row>
    <row r="1953" spans="1:3" x14ac:dyDescent="0.3">
      <c r="A1953" s="17" t="s">
        <v>3907</v>
      </c>
      <c r="B1953" s="17" t="s">
        <v>3908</v>
      </c>
      <c r="C1953" s="19"/>
    </row>
    <row r="1954" spans="1:3" x14ac:dyDescent="0.3">
      <c r="A1954" s="17" t="s">
        <v>3909</v>
      </c>
      <c r="B1954" s="17" t="s">
        <v>3910</v>
      </c>
      <c r="C1954" s="19"/>
    </row>
    <row r="1955" spans="1:3" x14ac:dyDescent="0.3">
      <c r="A1955" s="17" t="s">
        <v>3911</v>
      </c>
      <c r="B1955" s="17" t="s">
        <v>3912</v>
      </c>
      <c r="C1955" s="19"/>
    </row>
    <row r="1956" spans="1:3" x14ac:dyDescent="0.3">
      <c r="A1956" s="17" t="s">
        <v>3913</v>
      </c>
      <c r="B1956" s="17" t="s">
        <v>3914</v>
      </c>
      <c r="C1956" s="19"/>
    </row>
    <row r="1957" spans="1:3" x14ac:dyDescent="0.3">
      <c r="A1957" s="17" t="s">
        <v>3915</v>
      </c>
      <c r="B1957" s="17" t="s">
        <v>3916</v>
      </c>
      <c r="C1957" s="19"/>
    </row>
    <row r="1958" spans="1:3" x14ac:dyDescent="0.3">
      <c r="A1958" s="17" t="s">
        <v>3917</v>
      </c>
      <c r="B1958" s="17" t="s">
        <v>3918</v>
      </c>
      <c r="C1958" s="19"/>
    </row>
    <row r="1959" spans="1:3" x14ac:dyDescent="0.3">
      <c r="A1959" s="17" t="s">
        <v>3919</v>
      </c>
      <c r="B1959" s="17" t="s">
        <v>3920</v>
      </c>
      <c r="C1959" s="19"/>
    </row>
    <row r="1960" spans="1:3" x14ac:dyDescent="0.3">
      <c r="A1960" s="17" t="s">
        <v>3921</v>
      </c>
      <c r="B1960" s="17" t="s">
        <v>3922</v>
      </c>
      <c r="C1960" s="19"/>
    </row>
    <row r="1961" spans="1:3" x14ac:dyDescent="0.3">
      <c r="A1961" s="17" t="s">
        <v>3923</v>
      </c>
      <c r="B1961" s="17" t="s">
        <v>3924</v>
      </c>
      <c r="C1961" s="19"/>
    </row>
    <row r="1962" spans="1:3" x14ac:dyDescent="0.3">
      <c r="A1962" s="17" t="s">
        <v>3925</v>
      </c>
      <c r="B1962" s="17" t="s">
        <v>3926</v>
      </c>
      <c r="C1962" s="19"/>
    </row>
    <row r="1963" spans="1:3" x14ac:dyDescent="0.3">
      <c r="A1963" s="17" t="s">
        <v>3927</v>
      </c>
      <c r="B1963" s="17" t="s">
        <v>3928</v>
      </c>
      <c r="C1963" s="19"/>
    </row>
    <row r="1964" spans="1:3" x14ac:dyDescent="0.3">
      <c r="A1964" s="17" t="s">
        <v>3929</v>
      </c>
      <c r="B1964" s="17" t="s">
        <v>3930</v>
      </c>
      <c r="C1964" s="18" t="s">
        <v>72</v>
      </c>
    </row>
    <row r="1965" spans="1:3" x14ac:dyDescent="0.3">
      <c r="A1965" s="17" t="s">
        <v>3931</v>
      </c>
      <c r="B1965" s="17" t="s">
        <v>3932</v>
      </c>
      <c r="C1965" s="19"/>
    </row>
    <row r="1966" spans="1:3" x14ac:dyDescent="0.3">
      <c r="A1966" s="17" t="s">
        <v>3933</v>
      </c>
      <c r="B1966" s="17" t="s">
        <v>3934</v>
      </c>
      <c r="C1966" s="18" t="s">
        <v>72</v>
      </c>
    </row>
    <row r="1967" spans="1:3" x14ac:dyDescent="0.3">
      <c r="A1967" s="17" t="s">
        <v>3935</v>
      </c>
      <c r="B1967" s="17" t="s">
        <v>3936</v>
      </c>
      <c r="C1967" s="19"/>
    </row>
    <row r="1968" spans="1:3" x14ac:dyDescent="0.3">
      <c r="A1968" s="17" t="s">
        <v>3937</v>
      </c>
      <c r="B1968" s="17" t="s">
        <v>3938</v>
      </c>
      <c r="C1968" s="19"/>
    </row>
    <row r="1969" spans="1:3" x14ac:dyDescent="0.3">
      <c r="A1969" s="17" t="s">
        <v>3939</v>
      </c>
      <c r="B1969" s="17" t="s">
        <v>3940</v>
      </c>
      <c r="C1969" s="19"/>
    </row>
    <row r="1970" spans="1:3" x14ac:dyDescent="0.3">
      <c r="A1970" s="17" t="s">
        <v>3941</v>
      </c>
      <c r="B1970" s="17" t="s">
        <v>3942</v>
      </c>
      <c r="C1970" s="19"/>
    </row>
    <row r="1971" spans="1:3" x14ac:dyDescent="0.3">
      <c r="A1971" s="17" t="s">
        <v>3943</v>
      </c>
      <c r="B1971" s="17" t="s">
        <v>3944</v>
      </c>
      <c r="C1971" s="19"/>
    </row>
    <row r="1972" spans="1:3" x14ac:dyDescent="0.3">
      <c r="A1972" s="17" t="s">
        <v>3945</v>
      </c>
      <c r="B1972" s="17" t="s">
        <v>3946</v>
      </c>
      <c r="C1972" s="18" t="s">
        <v>101</v>
      </c>
    </row>
    <row r="1973" spans="1:3" x14ac:dyDescent="0.3">
      <c r="A1973" s="17" t="s">
        <v>3947</v>
      </c>
      <c r="B1973" s="17" t="s">
        <v>3948</v>
      </c>
      <c r="C1973" s="18" t="s">
        <v>72</v>
      </c>
    </row>
    <row r="1974" spans="1:3" x14ac:dyDescent="0.3">
      <c r="A1974" s="17" t="s">
        <v>3949</v>
      </c>
      <c r="B1974" s="17" t="s">
        <v>3950</v>
      </c>
      <c r="C1974" s="18" t="s">
        <v>1079</v>
      </c>
    </row>
    <row r="1975" spans="1:3" x14ac:dyDescent="0.3">
      <c r="A1975" s="17" t="s">
        <v>3951</v>
      </c>
      <c r="B1975" s="17" t="s">
        <v>3952</v>
      </c>
      <c r="C1975" s="18" t="s">
        <v>1079</v>
      </c>
    </row>
    <row r="1976" spans="1:3" x14ac:dyDescent="0.3">
      <c r="A1976" s="17" t="s">
        <v>3953</v>
      </c>
      <c r="B1976" s="17" t="s">
        <v>3954</v>
      </c>
      <c r="C1976" s="18" t="s">
        <v>72</v>
      </c>
    </row>
    <row r="1977" spans="1:3" x14ac:dyDescent="0.3">
      <c r="A1977" s="17" t="s">
        <v>3955</v>
      </c>
      <c r="B1977" s="17" t="s">
        <v>3956</v>
      </c>
      <c r="C1977" s="18" t="s">
        <v>72</v>
      </c>
    </row>
    <row r="1978" spans="1:3" x14ac:dyDescent="0.3">
      <c r="A1978" s="17" t="s">
        <v>3957</v>
      </c>
      <c r="B1978" s="17" t="s">
        <v>3958</v>
      </c>
      <c r="C1978" s="18" t="s">
        <v>72</v>
      </c>
    </row>
    <row r="1979" spans="1:3" x14ac:dyDescent="0.3">
      <c r="A1979" s="17" t="s">
        <v>3959</v>
      </c>
      <c r="B1979" s="17" t="s">
        <v>3960</v>
      </c>
      <c r="C1979" s="18" t="s">
        <v>72</v>
      </c>
    </row>
    <row r="1980" spans="1:3" x14ac:dyDescent="0.3">
      <c r="A1980" s="17" t="s">
        <v>3961</v>
      </c>
      <c r="B1980" s="17" t="s">
        <v>3962</v>
      </c>
      <c r="C1980" s="18" t="s">
        <v>72</v>
      </c>
    </row>
    <row r="1981" spans="1:3" x14ac:dyDescent="0.3">
      <c r="A1981" s="17" t="s">
        <v>3963</v>
      </c>
      <c r="B1981" s="17" t="s">
        <v>3964</v>
      </c>
      <c r="C1981" s="18" t="s">
        <v>72</v>
      </c>
    </row>
    <row r="1982" spans="1:3" x14ac:dyDescent="0.3">
      <c r="A1982" s="17" t="s">
        <v>3965</v>
      </c>
      <c r="B1982" s="17" t="s">
        <v>3966</v>
      </c>
      <c r="C1982" s="19"/>
    </row>
    <row r="1983" spans="1:3" x14ac:dyDescent="0.3">
      <c r="A1983" s="17" t="s">
        <v>3967</v>
      </c>
      <c r="B1983" s="17" t="s">
        <v>3968</v>
      </c>
      <c r="C1983" s="19"/>
    </row>
    <row r="1984" spans="1:3" x14ac:dyDescent="0.3">
      <c r="A1984" s="17" t="s">
        <v>3969</v>
      </c>
      <c r="B1984" s="17" t="s">
        <v>3970</v>
      </c>
      <c r="C1984" s="19"/>
    </row>
    <row r="1985" spans="1:3" x14ac:dyDescent="0.3">
      <c r="A1985" s="17" t="s">
        <v>3971</v>
      </c>
      <c r="B1985" s="17" t="s">
        <v>3972</v>
      </c>
      <c r="C1985" s="18" t="s">
        <v>72</v>
      </c>
    </row>
    <row r="1986" spans="1:3" x14ac:dyDescent="0.3">
      <c r="A1986" s="17" t="s">
        <v>3973</v>
      </c>
      <c r="B1986" s="17" t="s">
        <v>3974</v>
      </c>
      <c r="C1986" s="18" t="s">
        <v>72</v>
      </c>
    </row>
    <row r="1987" spans="1:3" x14ac:dyDescent="0.3">
      <c r="A1987" s="17" t="s">
        <v>3975</v>
      </c>
      <c r="B1987" s="17" t="s">
        <v>3976</v>
      </c>
      <c r="C1987" s="18" t="s">
        <v>72</v>
      </c>
    </row>
    <row r="1988" spans="1:3" x14ac:dyDescent="0.3">
      <c r="A1988" s="17" t="s">
        <v>3977</v>
      </c>
      <c r="B1988" s="17" t="s">
        <v>3978</v>
      </c>
      <c r="C1988" s="18" t="s">
        <v>72</v>
      </c>
    </row>
    <row r="1989" spans="1:3" x14ac:dyDescent="0.3">
      <c r="A1989" s="17" t="s">
        <v>3979</v>
      </c>
      <c r="B1989" s="17" t="s">
        <v>3980</v>
      </c>
      <c r="C1989" s="18" t="s">
        <v>72</v>
      </c>
    </row>
    <row r="1990" spans="1:3" x14ac:dyDescent="0.3">
      <c r="A1990" s="17" t="s">
        <v>3981</v>
      </c>
      <c r="B1990" s="17" t="s">
        <v>3982</v>
      </c>
      <c r="C1990" s="18" t="s">
        <v>72</v>
      </c>
    </row>
    <row r="1991" spans="1:3" x14ac:dyDescent="0.3">
      <c r="A1991" s="17" t="s">
        <v>3983</v>
      </c>
      <c r="B1991" s="17" t="s">
        <v>3984</v>
      </c>
      <c r="C1991" s="18" t="s">
        <v>72</v>
      </c>
    </row>
    <row r="1992" spans="1:3" x14ac:dyDescent="0.3">
      <c r="A1992" s="17" t="s">
        <v>3985</v>
      </c>
      <c r="B1992" s="17" t="s">
        <v>3986</v>
      </c>
      <c r="C1992" s="18" t="s">
        <v>72</v>
      </c>
    </row>
    <row r="1993" spans="1:3" x14ac:dyDescent="0.3">
      <c r="A1993" s="17" t="s">
        <v>3987</v>
      </c>
      <c r="B1993" s="17" t="s">
        <v>3988</v>
      </c>
      <c r="C1993" s="19"/>
    </row>
    <row r="1994" spans="1:3" x14ac:dyDescent="0.3">
      <c r="A1994" s="17" t="s">
        <v>3989</v>
      </c>
      <c r="B1994" s="17" t="s">
        <v>3990</v>
      </c>
      <c r="C1994" s="19"/>
    </row>
    <row r="1995" spans="1:3" x14ac:dyDescent="0.3">
      <c r="A1995" s="17" t="s">
        <v>3991</v>
      </c>
      <c r="B1995" s="17" t="s">
        <v>3992</v>
      </c>
      <c r="C1995" s="19"/>
    </row>
    <row r="1996" spans="1:3" x14ac:dyDescent="0.3">
      <c r="A1996" s="17" t="s">
        <v>3993</v>
      </c>
      <c r="B1996" s="17" t="s">
        <v>3994</v>
      </c>
      <c r="C1996" s="19"/>
    </row>
    <row r="1997" spans="1:3" x14ac:dyDescent="0.3">
      <c r="A1997" s="17" t="s">
        <v>3995</v>
      </c>
      <c r="B1997" s="17" t="s">
        <v>3996</v>
      </c>
      <c r="C1997" s="19"/>
    </row>
    <row r="1998" spans="1:3" x14ac:dyDescent="0.3">
      <c r="A1998" s="17" t="s">
        <v>3997</v>
      </c>
      <c r="B1998" s="17" t="s">
        <v>3998</v>
      </c>
      <c r="C1998" s="19"/>
    </row>
    <row r="1999" spans="1:3" x14ac:dyDescent="0.3">
      <c r="A1999" s="17" t="s">
        <v>3999</v>
      </c>
      <c r="B1999" s="17" t="s">
        <v>4000</v>
      </c>
      <c r="C1999" s="19"/>
    </row>
    <row r="2000" spans="1:3" x14ac:dyDescent="0.3">
      <c r="A2000" s="17" t="s">
        <v>4001</v>
      </c>
      <c r="B2000" s="17" t="s">
        <v>4002</v>
      </c>
      <c r="C2000" s="19"/>
    </row>
    <row r="2001" spans="1:3" x14ac:dyDescent="0.3">
      <c r="A2001" s="17" t="s">
        <v>4003</v>
      </c>
      <c r="B2001" s="17" t="s">
        <v>4004</v>
      </c>
      <c r="C2001" s="19"/>
    </row>
    <row r="2002" spans="1:3" x14ac:dyDescent="0.3">
      <c r="A2002" s="17" t="s">
        <v>4005</v>
      </c>
      <c r="B2002" s="17" t="s">
        <v>4006</v>
      </c>
      <c r="C2002" s="19"/>
    </row>
    <row r="2003" spans="1:3" x14ac:dyDescent="0.3">
      <c r="A2003" s="17" t="s">
        <v>4007</v>
      </c>
      <c r="B2003" s="17" t="s">
        <v>4008</v>
      </c>
      <c r="C2003" s="18" t="s">
        <v>72</v>
      </c>
    </row>
    <row r="2004" spans="1:3" x14ac:dyDescent="0.3">
      <c r="A2004" s="17" t="s">
        <v>4009</v>
      </c>
      <c r="B2004" s="17" t="s">
        <v>4010</v>
      </c>
      <c r="C2004" s="18" t="s">
        <v>72</v>
      </c>
    </row>
    <row r="2005" spans="1:3" x14ac:dyDescent="0.3">
      <c r="A2005" s="17" t="s">
        <v>4011</v>
      </c>
      <c r="B2005" s="17" t="s">
        <v>4012</v>
      </c>
      <c r="C2005" s="18" t="s">
        <v>72</v>
      </c>
    </row>
    <row r="2006" spans="1:3" x14ac:dyDescent="0.3">
      <c r="A2006" s="17" t="s">
        <v>4013</v>
      </c>
      <c r="B2006" s="17" t="s">
        <v>4014</v>
      </c>
      <c r="C2006" s="18" t="s">
        <v>72</v>
      </c>
    </row>
    <row r="2007" spans="1:3" x14ac:dyDescent="0.3">
      <c r="A2007" s="17" t="s">
        <v>4015</v>
      </c>
      <c r="B2007" s="17" t="s">
        <v>4016</v>
      </c>
      <c r="C2007" s="19"/>
    </row>
    <row r="2008" spans="1:3" x14ac:dyDescent="0.3">
      <c r="A2008" s="17" t="s">
        <v>4017</v>
      </c>
      <c r="B2008" s="17" t="s">
        <v>1832</v>
      </c>
      <c r="C2008" s="19"/>
    </row>
    <row r="2009" spans="1:3" x14ac:dyDescent="0.3">
      <c r="A2009" s="17" t="s">
        <v>4018</v>
      </c>
      <c r="B2009" s="17" t="s">
        <v>4019</v>
      </c>
      <c r="C2009" s="19"/>
    </row>
    <row r="2010" spans="1:3" x14ac:dyDescent="0.3">
      <c r="A2010" s="17" t="s">
        <v>4020</v>
      </c>
      <c r="B2010" s="17" t="s">
        <v>4021</v>
      </c>
      <c r="C2010" s="19"/>
    </row>
    <row r="2011" spans="1:3" x14ac:dyDescent="0.3">
      <c r="A2011" s="17" t="s">
        <v>4022</v>
      </c>
      <c r="B2011" s="17" t="s">
        <v>2006</v>
      </c>
      <c r="C2011" s="19"/>
    </row>
    <row r="2012" spans="1:3" x14ac:dyDescent="0.3">
      <c r="A2012" s="17" t="s">
        <v>4023</v>
      </c>
      <c r="B2012" s="17" t="s">
        <v>4024</v>
      </c>
      <c r="C2012" s="19"/>
    </row>
    <row r="2013" spans="1:3" x14ac:dyDescent="0.3">
      <c r="A2013" s="17" t="s">
        <v>4025</v>
      </c>
      <c r="B2013" s="17" t="s">
        <v>4026</v>
      </c>
      <c r="C2013" s="19"/>
    </row>
    <row r="2014" spans="1:3" x14ac:dyDescent="0.3">
      <c r="A2014" s="17" t="s">
        <v>4027</v>
      </c>
      <c r="B2014" s="17" t="s">
        <v>4028</v>
      </c>
      <c r="C2014" s="19"/>
    </row>
    <row r="2015" spans="1:3" x14ac:dyDescent="0.3">
      <c r="A2015" s="17" t="s">
        <v>4029</v>
      </c>
      <c r="B2015" s="17" t="s">
        <v>4030</v>
      </c>
      <c r="C2015" s="19"/>
    </row>
    <row r="2016" spans="1:3" x14ac:dyDescent="0.3">
      <c r="A2016" s="17" t="s">
        <v>4031</v>
      </c>
      <c r="B2016" s="17" t="s">
        <v>4032</v>
      </c>
      <c r="C2016" s="19"/>
    </row>
    <row r="2017" spans="1:3" x14ac:dyDescent="0.3">
      <c r="A2017" s="17" t="s">
        <v>4033</v>
      </c>
      <c r="B2017" s="17" t="s">
        <v>4034</v>
      </c>
      <c r="C2017" s="19"/>
    </row>
    <row r="2018" spans="1:3" x14ac:dyDescent="0.3">
      <c r="A2018" s="17" t="s">
        <v>4035</v>
      </c>
      <c r="B2018" s="17" t="s">
        <v>4036</v>
      </c>
      <c r="C2018" s="18" t="s">
        <v>72</v>
      </c>
    </row>
    <row r="2019" spans="1:3" x14ac:dyDescent="0.3">
      <c r="A2019" s="17" t="s">
        <v>4037</v>
      </c>
      <c r="B2019" s="17" t="s">
        <v>4038</v>
      </c>
      <c r="C2019" s="19"/>
    </row>
    <row r="2020" spans="1:3" x14ac:dyDescent="0.3">
      <c r="A2020" s="17" t="s">
        <v>4039</v>
      </c>
      <c r="B2020" s="17" t="s">
        <v>4040</v>
      </c>
      <c r="C2020" s="19"/>
    </row>
    <row r="2021" spans="1:3" x14ac:dyDescent="0.3">
      <c r="A2021" s="17" t="s">
        <v>4041</v>
      </c>
      <c r="B2021" s="17" t="s">
        <v>4042</v>
      </c>
      <c r="C2021" s="19"/>
    </row>
    <row r="2022" spans="1:3" x14ac:dyDescent="0.3">
      <c r="A2022" s="17" t="s">
        <v>4043</v>
      </c>
      <c r="B2022" s="17" t="s">
        <v>4044</v>
      </c>
      <c r="C2022" s="19"/>
    </row>
    <row r="2023" spans="1:3" x14ac:dyDescent="0.3">
      <c r="A2023" s="17" t="s">
        <v>4045</v>
      </c>
      <c r="B2023" s="17" t="s">
        <v>4046</v>
      </c>
      <c r="C2023" s="19"/>
    </row>
    <row r="2024" spans="1:3" x14ac:dyDescent="0.3">
      <c r="A2024" s="17" t="s">
        <v>4047</v>
      </c>
      <c r="B2024" s="17" t="s">
        <v>4048</v>
      </c>
      <c r="C2024" s="19"/>
    </row>
    <row r="2025" spans="1:3" x14ac:dyDescent="0.3">
      <c r="A2025" s="17" t="s">
        <v>4049</v>
      </c>
      <c r="B2025" s="17" t="s">
        <v>4050</v>
      </c>
      <c r="C2025" s="19"/>
    </row>
    <row r="2026" spans="1:3" x14ac:dyDescent="0.3">
      <c r="A2026" s="17" t="s">
        <v>4051</v>
      </c>
      <c r="B2026" s="17" t="s">
        <v>4052</v>
      </c>
      <c r="C2026" s="19"/>
    </row>
    <row r="2027" spans="1:3" x14ac:dyDescent="0.3">
      <c r="A2027" s="17" t="s">
        <v>4053</v>
      </c>
      <c r="B2027" s="17" t="s">
        <v>4054</v>
      </c>
      <c r="C2027" s="19"/>
    </row>
    <row r="2028" spans="1:3" x14ac:dyDescent="0.3">
      <c r="A2028" s="17" t="s">
        <v>4055</v>
      </c>
      <c r="B2028" s="17" t="s">
        <v>4056</v>
      </c>
      <c r="C2028" s="18" t="s">
        <v>72</v>
      </c>
    </row>
    <row r="2029" spans="1:3" x14ac:dyDescent="0.3">
      <c r="A2029" s="17" t="s">
        <v>4057</v>
      </c>
      <c r="B2029" s="17" t="s">
        <v>4058</v>
      </c>
      <c r="C2029" s="19"/>
    </row>
    <row r="2030" spans="1:3" x14ac:dyDescent="0.3">
      <c r="A2030" s="17" t="s">
        <v>4059</v>
      </c>
      <c r="B2030" s="17" t="s">
        <v>4060</v>
      </c>
      <c r="C2030" s="19"/>
    </row>
    <row r="2031" spans="1:3" x14ac:dyDescent="0.3">
      <c r="A2031" s="17" t="s">
        <v>4061</v>
      </c>
      <c r="B2031" s="17" t="s">
        <v>4062</v>
      </c>
      <c r="C2031" s="19"/>
    </row>
    <row r="2032" spans="1:3" x14ac:dyDescent="0.3">
      <c r="A2032" s="17" t="s">
        <v>4063</v>
      </c>
      <c r="B2032" s="17" t="s">
        <v>4064</v>
      </c>
      <c r="C2032" s="19"/>
    </row>
    <row r="2033" spans="1:3" x14ac:dyDescent="0.3">
      <c r="A2033" s="17" t="s">
        <v>4065</v>
      </c>
      <c r="B2033" s="17" t="s">
        <v>4066</v>
      </c>
      <c r="C2033" s="19"/>
    </row>
    <row r="2034" spans="1:3" x14ac:dyDescent="0.3">
      <c r="A2034" s="17" t="s">
        <v>4067</v>
      </c>
      <c r="B2034" s="17" t="s">
        <v>4068</v>
      </c>
      <c r="C2034" s="19"/>
    </row>
    <row r="2035" spans="1:3" x14ac:dyDescent="0.3">
      <c r="A2035" s="17" t="s">
        <v>4069</v>
      </c>
      <c r="B2035" s="17" t="s">
        <v>4070</v>
      </c>
      <c r="C2035" s="19"/>
    </row>
    <row r="2036" spans="1:3" x14ac:dyDescent="0.3">
      <c r="A2036" s="17" t="s">
        <v>4071</v>
      </c>
      <c r="B2036" s="17" t="s">
        <v>4072</v>
      </c>
      <c r="C2036" s="19"/>
    </row>
    <row r="2037" spans="1:3" x14ac:dyDescent="0.3">
      <c r="A2037" s="17" t="s">
        <v>4073</v>
      </c>
      <c r="B2037" s="17" t="s">
        <v>4074</v>
      </c>
      <c r="C2037" s="19"/>
    </row>
    <row r="2038" spans="1:3" x14ac:dyDescent="0.3">
      <c r="A2038" s="17" t="s">
        <v>4075</v>
      </c>
      <c r="B2038" s="17" t="s">
        <v>4076</v>
      </c>
      <c r="C2038" s="19"/>
    </row>
    <row r="2039" spans="1:3" x14ac:dyDescent="0.3">
      <c r="A2039" s="17" t="s">
        <v>4077</v>
      </c>
      <c r="B2039" s="17" t="s">
        <v>4078</v>
      </c>
      <c r="C2039" s="19"/>
    </row>
    <row r="2040" spans="1:3" x14ac:dyDescent="0.3">
      <c r="A2040" s="17" t="s">
        <v>4079</v>
      </c>
      <c r="B2040" s="17" t="s">
        <v>4080</v>
      </c>
      <c r="C2040" s="19"/>
    </row>
    <row r="2041" spans="1:3" x14ac:dyDescent="0.3">
      <c r="A2041" s="17" t="s">
        <v>4081</v>
      </c>
      <c r="B2041" s="17" t="s">
        <v>4082</v>
      </c>
      <c r="C2041" s="19"/>
    </row>
    <row r="2042" spans="1:3" x14ac:dyDescent="0.3">
      <c r="A2042" s="17" t="s">
        <v>4083</v>
      </c>
      <c r="B2042" s="17" t="s">
        <v>4084</v>
      </c>
      <c r="C2042" s="19"/>
    </row>
    <row r="2043" spans="1:3" x14ac:dyDescent="0.3">
      <c r="A2043" s="17" t="s">
        <v>4085</v>
      </c>
      <c r="B2043" s="17" t="s">
        <v>4086</v>
      </c>
      <c r="C2043" s="19"/>
    </row>
    <row r="2044" spans="1:3" x14ac:dyDescent="0.3">
      <c r="A2044" s="17" t="s">
        <v>4087</v>
      </c>
      <c r="B2044" s="17" t="s">
        <v>4088</v>
      </c>
      <c r="C2044" s="19"/>
    </row>
    <row r="2045" spans="1:3" x14ac:dyDescent="0.3">
      <c r="A2045" s="17" t="s">
        <v>4089</v>
      </c>
      <c r="B2045" s="17" t="s">
        <v>4090</v>
      </c>
      <c r="C2045" s="19"/>
    </row>
    <row r="2046" spans="1:3" x14ac:dyDescent="0.3">
      <c r="A2046" s="17" t="s">
        <v>4091</v>
      </c>
      <c r="B2046" s="17" t="s">
        <v>4092</v>
      </c>
      <c r="C2046" s="19"/>
    </row>
    <row r="2047" spans="1:3" x14ac:dyDescent="0.3">
      <c r="A2047" s="17" t="s">
        <v>4093</v>
      </c>
      <c r="B2047" s="17" t="s">
        <v>4094</v>
      </c>
      <c r="C2047" s="19"/>
    </row>
    <row r="2048" spans="1:3" x14ac:dyDescent="0.3">
      <c r="A2048" s="17" t="s">
        <v>4095</v>
      </c>
      <c r="B2048" s="17" t="s">
        <v>4096</v>
      </c>
      <c r="C2048" s="19"/>
    </row>
    <row r="2049" spans="1:3" x14ac:dyDescent="0.3">
      <c r="A2049" s="17" t="s">
        <v>4097</v>
      </c>
      <c r="B2049" s="17" t="s">
        <v>4098</v>
      </c>
      <c r="C2049" s="19"/>
    </row>
    <row r="2050" spans="1:3" x14ac:dyDescent="0.3">
      <c r="A2050" s="17" t="s">
        <v>4099</v>
      </c>
      <c r="B2050" s="17" t="s">
        <v>4100</v>
      </c>
      <c r="C2050" s="19"/>
    </row>
    <row r="2051" spans="1:3" x14ac:dyDescent="0.3">
      <c r="A2051" s="17" t="s">
        <v>4101</v>
      </c>
      <c r="B2051" s="17" t="s">
        <v>4102</v>
      </c>
      <c r="C2051" s="19"/>
    </row>
    <row r="2052" spans="1:3" x14ac:dyDescent="0.3">
      <c r="A2052" s="17" t="s">
        <v>4103</v>
      </c>
      <c r="B2052" s="17" t="s">
        <v>4104</v>
      </c>
      <c r="C2052" s="19"/>
    </row>
    <row r="2053" spans="1:3" x14ac:dyDescent="0.3">
      <c r="A2053" s="17" t="s">
        <v>4105</v>
      </c>
      <c r="B2053" s="17" t="s">
        <v>4106</v>
      </c>
      <c r="C2053" s="18" t="s">
        <v>72</v>
      </c>
    </row>
    <row r="2054" spans="1:3" x14ac:dyDescent="0.3">
      <c r="A2054" s="17" t="s">
        <v>4107</v>
      </c>
      <c r="B2054" s="17" t="s">
        <v>4108</v>
      </c>
      <c r="C2054" s="18" t="s">
        <v>72</v>
      </c>
    </row>
    <row r="2055" spans="1:3" x14ac:dyDescent="0.3">
      <c r="A2055" s="17" t="s">
        <v>4109</v>
      </c>
      <c r="B2055" s="17" t="s">
        <v>4110</v>
      </c>
      <c r="C2055" s="18" t="s">
        <v>72</v>
      </c>
    </row>
    <row r="2056" spans="1:3" x14ac:dyDescent="0.3">
      <c r="A2056" s="17" t="s">
        <v>4111</v>
      </c>
      <c r="B2056" s="17" t="s">
        <v>4112</v>
      </c>
      <c r="C2056" s="18" t="s">
        <v>72</v>
      </c>
    </row>
    <row r="2057" spans="1:3" x14ac:dyDescent="0.3">
      <c r="A2057" s="17" t="s">
        <v>4113</v>
      </c>
      <c r="B2057" s="17" t="s">
        <v>4114</v>
      </c>
      <c r="C2057" s="18" t="s">
        <v>72</v>
      </c>
    </row>
    <row r="2058" spans="1:3" x14ac:dyDescent="0.3">
      <c r="A2058" s="17" t="s">
        <v>4115</v>
      </c>
      <c r="B2058" s="17" t="s">
        <v>4116</v>
      </c>
      <c r="C2058" s="19"/>
    </row>
    <row r="2059" spans="1:3" x14ac:dyDescent="0.3">
      <c r="A2059" s="17" t="s">
        <v>4117</v>
      </c>
      <c r="B2059" s="17" t="s">
        <v>4118</v>
      </c>
      <c r="C2059" s="18" t="s">
        <v>72</v>
      </c>
    </row>
    <row r="2060" spans="1:3" x14ac:dyDescent="0.3">
      <c r="A2060" s="17" t="s">
        <v>4119</v>
      </c>
      <c r="B2060" s="17" t="s">
        <v>4120</v>
      </c>
      <c r="C2060" s="18" t="s">
        <v>72</v>
      </c>
    </row>
    <row r="2061" spans="1:3" x14ac:dyDescent="0.3">
      <c r="A2061" s="17" t="s">
        <v>4121</v>
      </c>
      <c r="B2061" s="17" t="s">
        <v>4122</v>
      </c>
      <c r="C2061" s="18" t="s">
        <v>72</v>
      </c>
    </row>
    <row r="2062" spans="1:3" x14ac:dyDescent="0.3">
      <c r="A2062" s="17" t="s">
        <v>4123</v>
      </c>
      <c r="B2062" s="17" t="s">
        <v>4124</v>
      </c>
      <c r="C2062" s="18" t="s">
        <v>72</v>
      </c>
    </row>
    <row r="2063" spans="1:3" x14ac:dyDescent="0.3">
      <c r="A2063" s="17" t="s">
        <v>4125</v>
      </c>
      <c r="B2063" s="17" t="s">
        <v>4126</v>
      </c>
      <c r="C2063" s="18" t="s">
        <v>72</v>
      </c>
    </row>
    <row r="2064" spans="1:3" x14ac:dyDescent="0.3">
      <c r="A2064" s="17" t="s">
        <v>4127</v>
      </c>
      <c r="B2064" s="17" t="s">
        <v>4128</v>
      </c>
      <c r="C2064" s="19"/>
    </row>
    <row r="2065" spans="1:3" x14ac:dyDescent="0.3">
      <c r="A2065" s="17" t="s">
        <v>4129</v>
      </c>
      <c r="B2065" s="17" t="s">
        <v>4130</v>
      </c>
      <c r="C2065" s="19"/>
    </row>
    <row r="2066" spans="1:3" x14ac:dyDescent="0.3">
      <c r="A2066" s="17" t="s">
        <v>4131</v>
      </c>
      <c r="B2066" s="17" t="s">
        <v>4132</v>
      </c>
      <c r="C2066" s="19"/>
    </row>
    <row r="2067" spans="1:3" x14ac:dyDescent="0.3">
      <c r="A2067" s="17" t="s">
        <v>4133</v>
      </c>
      <c r="B2067" s="17" t="s">
        <v>4134</v>
      </c>
      <c r="C2067" s="19"/>
    </row>
    <row r="2068" spans="1:3" x14ac:dyDescent="0.3">
      <c r="A2068" s="17" t="s">
        <v>4135</v>
      </c>
      <c r="B2068" s="17" t="s">
        <v>4136</v>
      </c>
      <c r="C2068" s="19"/>
    </row>
    <row r="2069" spans="1:3" x14ac:dyDescent="0.3">
      <c r="A2069" s="17" t="s">
        <v>4137</v>
      </c>
      <c r="B2069" s="17" t="s">
        <v>4138</v>
      </c>
      <c r="C2069" s="18" t="s">
        <v>72</v>
      </c>
    </row>
    <row r="2070" spans="1:3" x14ac:dyDescent="0.3">
      <c r="A2070" s="17" t="s">
        <v>4139</v>
      </c>
      <c r="B2070" s="17" t="s">
        <v>4140</v>
      </c>
      <c r="C2070" s="18" t="s">
        <v>1079</v>
      </c>
    </row>
    <row r="2071" spans="1:3" x14ac:dyDescent="0.3">
      <c r="A2071" s="17" t="s">
        <v>4141</v>
      </c>
      <c r="B2071" s="17" t="s">
        <v>4142</v>
      </c>
      <c r="C2071" s="19"/>
    </row>
    <row r="2072" spans="1:3" x14ac:dyDescent="0.3">
      <c r="A2072" s="17" t="s">
        <v>4143</v>
      </c>
      <c r="B2072" s="17" t="s">
        <v>4144</v>
      </c>
      <c r="C2072" s="19"/>
    </row>
    <row r="2073" spans="1:3" x14ac:dyDescent="0.3">
      <c r="A2073" s="17" t="s">
        <v>4145</v>
      </c>
      <c r="B2073" s="17" t="s">
        <v>4146</v>
      </c>
      <c r="C2073" s="18" t="s">
        <v>72</v>
      </c>
    </row>
    <row r="2074" spans="1:3" x14ac:dyDescent="0.3">
      <c r="A2074" s="17" t="s">
        <v>4147</v>
      </c>
      <c r="B2074" s="17" t="s">
        <v>4148</v>
      </c>
      <c r="C2074" s="18" t="s">
        <v>72</v>
      </c>
    </row>
    <row r="2075" spans="1:3" x14ac:dyDescent="0.3">
      <c r="A2075" s="17" t="s">
        <v>4149</v>
      </c>
      <c r="B2075" s="17" t="s">
        <v>4150</v>
      </c>
      <c r="C2075" s="18" t="s">
        <v>72</v>
      </c>
    </row>
    <row r="2076" spans="1:3" x14ac:dyDescent="0.3">
      <c r="A2076" s="17" t="s">
        <v>4151</v>
      </c>
      <c r="B2076" s="17" t="s">
        <v>4152</v>
      </c>
      <c r="C2076" s="18" t="s">
        <v>72</v>
      </c>
    </row>
    <row r="2077" spans="1:3" x14ac:dyDescent="0.3">
      <c r="A2077" s="17" t="s">
        <v>4153</v>
      </c>
      <c r="B2077" s="17" t="s">
        <v>4154</v>
      </c>
      <c r="C2077" s="18" t="s">
        <v>72</v>
      </c>
    </row>
    <row r="2078" spans="1:3" x14ac:dyDescent="0.3">
      <c r="A2078" s="17" t="s">
        <v>4155</v>
      </c>
      <c r="B2078" s="17" t="s">
        <v>4156</v>
      </c>
      <c r="C2078" s="18" t="s">
        <v>72</v>
      </c>
    </row>
    <row r="2079" spans="1:3" x14ac:dyDescent="0.3">
      <c r="A2079" s="17" t="s">
        <v>4157</v>
      </c>
      <c r="B2079" s="17" t="s">
        <v>4158</v>
      </c>
      <c r="C2079" s="18" t="s">
        <v>72</v>
      </c>
    </row>
    <row r="2080" spans="1:3" x14ac:dyDescent="0.3">
      <c r="A2080" s="17" t="s">
        <v>4159</v>
      </c>
      <c r="B2080" s="17" t="s">
        <v>4160</v>
      </c>
      <c r="C2080" s="18" t="s">
        <v>72</v>
      </c>
    </row>
    <row r="2081" spans="1:3" x14ac:dyDescent="0.3">
      <c r="A2081" s="17" t="s">
        <v>4161</v>
      </c>
      <c r="B2081" s="17" t="s">
        <v>4162</v>
      </c>
      <c r="C2081" s="19"/>
    </row>
    <row r="2082" spans="1:3" x14ac:dyDescent="0.3">
      <c r="A2082" s="17" t="s">
        <v>4163</v>
      </c>
      <c r="B2082" s="17" t="s">
        <v>4162</v>
      </c>
      <c r="C2082" s="19"/>
    </row>
    <row r="2083" spans="1:3" x14ac:dyDescent="0.3">
      <c r="A2083" s="17" t="s">
        <v>4164</v>
      </c>
      <c r="B2083" s="17" t="s">
        <v>4165</v>
      </c>
      <c r="C2083" s="19"/>
    </row>
    <row r="2084" spans="1:3" x14ac:dyDescent="0.3">
      <c r="A2084" s="17" t="s">
        <v>4166</v>
      </c>
      <c r="B2084" s="17" t="s">
        <v>4165</v>
      </c>
      <c r="C2084" s="19"/>
    </row>
    <row r="2085" spans="1:3" x14ac:dyDescent="0.3">
      <c r="A2085" s="17" t="s">
        <v>4167</v>
      </c>
      <c r="B2085" s="17" t="s">
        <v>4168</v>
      </c>
      <c r="C2085" s="19"/>
    </row>
    <row r="2086" spans="1:3" x14ac:dyDescent="0.3">
      <c r="A2086" s="17" t="s">
        <v>4169</v>
      </c>
      <c r="B2086" s="17" t="s">
        <v>4170</v>
      </c>
      <c r="C2086" s="19"/>
    </row>
    <row r="2087" spans="1:3" x14ac:dyDescent="0.3">
      <c r="A2087" s="17" t="s">
        <v>4171</v>
      </c>
      <c r="B2087" s="17" t="s">
        <v>4172</v>
      </c>
      <c r="C2087" s="19"/>
    </row>
    <row r="2088" spans="1:3" x14ac:dyDescent="0.3">
      <c r="A2088" s="17" t="s">
        <v>4173</v>
      </c>
      <c r="B2088" s="17" t="s">
        <v>4174</v>
      </c>
      <c r="C2088" s="19"/>
    </row>
    <row r="2089" spans="1:3" x14ac:dyDescent="0.3">
      <c r="A2089" s="17" t="s">
        <v>4175</v>
      </c>
      <c r="B2089" s="17" t="s">
        <v>4176</v>
      </c>
      <c r="C2089" s="19"/>
    </row>
    <row r="2090" spans="1:3" x14ac:dyDescent="0.3">
      <c r="A2090" s="17" t="s">
        <v>4177</v>
      </c>
      <c r="B2090" s="17" t="s">
        <v>4178</v>
      </c>
      <c r="C2090" s="19"/>
    </row>
    <row r="2091" spans="1:3" x14ac:dyDescent="0.3">
      <c r="A2091" s="17" t="s">
        <v>4179</v>
      </c>
      <c r="B2091" s="17" t="s">
        <v>4180</v>
      </c>
      <c r="C2091" s="19"/>
    </row>
    <row r="2092" spans="1:3" x14ac:dyDescent="0.3">
      <c r="A2092" s="17" t="s">
        <v>4181</v>
      </c>
      <c r="B2092" s="17" t="s">
        <v>4182</v>
      </c>
      <c r="C2092" s="19"/>
    </row>
    <row r="2093" spans="1:3" x14ac:dyDescent="0.3">
      <c r="A2093" s="17" t="s">
        <v>4183</v>
      </c>
      <c r="B2093" s="17" t="s">
        <v>4184</v>
      </c>
      <c r="C2093" s="19"/>
    </row>
    <row r="2094" spans="1:3" x14ac:dyDescent="0.3">
      <c r="A2094" s="17" t="s">
        <v>4185</v>
      </c>
      <c r="B2094" s="17" t="s">
        <v>4186</v>
      </c>
      <c r="C2094" s="19"/>
    </row>
    <row r="2095" spans="1:3" x14ac:dyDescent="0.3">
      <c r="A2095" s="17" t="s">
        <v>4187</v>
      </c>
      <c r="B2095" s="17" t="s">
        <v>4188</v>
      </c>
      <c r="C2095" s="19"/>
    </row>
    <row r="2096" spans="1:3" x14ac:dyDescent="0.3">
      <c r="A2096" s="17" t="s">
        <v>4189</v>
      </c>
      <c r="B2096" s="17" t="s">
        <v>4190</v>
      </c>
      <c r="C2096" s="19"/>
    </row>
    <row r="2097" spans="1:3" x14ac:dyDescent="0.3">
      <c r="A2097" s="17" t="s">
        <v>4191</v>
      </c>
      <c r="B2097" s="17" t="s">
        <v>4192</v>
      </c>
      <c r="C2097" s="19"/>
    </row>
    <row r="2098" spans="1:3" x14ac:dyDescent="0.3">
      <c r="A2098" s="17" t="s">
        <v>4193</v>
      </c>
      <c r="B2098" s="17" t="s">
        <v>4194</v>
      </c>
      <c r="C2098" s="19"/>
    </row>
    <row r="2099" spans="1:3" x14ac:dyDescent="0.3">
      <c r="A2099" s="17" t="s">
        <v>4195</v>
      </c>
      <c r="B2099" s="17" t="s">
        <v>4196</v>
      </c>
      <c r="C2099" s="19"/>
    </row>
    <row r="2100" spans="1:3" x14ac:dyDescent="0.3">
      <c r="A2100" s="17" t="s">
        <v>4197</v>
      </c>
      <c r="B2100" s="17" t="s">
        <v>4198</v>
      </c>
      <c r="C2100" s="19"/>
    </row>
    <row r="2101" spans="1:3" x14ac:dyDescent="0.3">
      <c r="A2101" s="17" t="s">
        <v>4199</v>
      </c>
      <c r="B2101" s="17" t="s">
        <v>4200</v>
      </c>
      <c r="C2101" s="19"/>
    </row>
    <row r="2102" spans="1:3" x14ac:dyDescent="0.3">
      <c r="A2102" s="17" t="s">
        <v>4201</v>
      </c>
      <c r="B2102" s="17" t="s">
        <v>4202</v>
      </c>
      <c r="C2102" s="19"/>
    </row>
    <row r="2103" spans="1:3" x14ac:dyDescent="0.3">
      <c r="A2103" s="17" t="s">
        <v>4203</v>
      </c>
      <c r="B2103" s="17" t="s">
        <v>4204</v>
      </c>
      <c r="C2103" s="19"/>
    </row>
    <row r="2104" spans="1:3" x14ac:dyDescent="0.3">
      <c r="A2104" s="17" t="s">
        <v>4205</v>
      </c>
      <c r="B2104" s="17" t="s">
        <v>4206</v>
      </c>
      <c r="C2104" s="19"/>
    </row>
    <row r="2105" spans="1:3" x14ac:dyDescent="0.3">
      <c r="A2105" s="17" t="s">
        <v>4207</v>
      </c>
      <c r="B2105" s="17" t="s">
        <v>4208</v>
      </c>
      <c r="C2105" s="19"/>
    </row>
    <row r="2106" spans="1:3" x14ac:dyDescent="0.3">
      <c r="A2106" s="17" t="s">
        <v>4209</v>
      </c>
      <c r="B2106" s="17" t="s">
        <v>4210</v>
      </c>
      <c r="C2106" s="19"/>
    </row>
    <row r="2107" spans="1:3" x14ac:dyDescent="0.3">
      <c r="A2107" s="17" t="s">
        <v>4211</v>
      </c>
      <c r="B2107" s="17" t="s">
        <v>4212</v>
      </c>
      <c r="C2107" s="19"/>
    </row>
    <row r="2108" spans="1:3" x14ac:dyDescent="0.3">
      <c r="A2108" s="17" t="s">
        <v>4213</v>
      </c>
      <c r="B2108" s="17" t="s">
        <v>4214</v>
      </c>
      <c r="C2108" s="19"/>
    </row>
    <row r="2109" spans="1:3" x14ac:dyDescent="0.3">
      <c r="A2109" s="17" t="s">
        <v>4215</v>
      </c>
      <c r="B2109" s="17" t="s">
        <v>4216</v>
      </c>
      <c r="C2109" s="19"/>
    </row>
    <row r="2110" spans="1:3" x14ac:dyDescent="0.3">
      <c r="A2110" s="17" t="s">
        <v>4217</v>
      </c>
      <c r="B2110" s="17" t="s">
        <v>4218</v>
      </c>
      <c r="C2110" s="19"/>
    </row>
    <row r="2111" spans="1:3" x14ac:dyDescent="0.3">
      <c r="A2111" s="17" t="s">
        <v>4219</v>
      </c>
      <c r="B2111" s="17" t="s">
        <v>4178</v>
      </c>
      <c r="C2111" s="19"/>
    </row>
    <row r="2112" spans="1:3" x14ac:dyDescent="0.3">
      <c r="A2112" s="17" t="s">
        <v>4220</v>
      </c>
      <c r="B2112" s="17" t="s">
        <v>4221</v>
      </c>
      <c r="C2112" s="19"/>
    </row>
    <row r="2113" spans="1:3" x14ac:dyDescent="0.3">
      <c r="A2113" s="17" t="s">
        <v>4222</v>
      </c>
      <c r="B2113" s="17" t="s">
        <v>4223</v>
      </c>
      <c r="C2113" s="19"/>
    </row>
    <row r="2114" spans="1:3" x14ac:dyDescent="0.3">
      <c r="A2114" s="17" t="s">
        <v>4224</v>
      </c>
      <c r="B2114" s="17" t="s">
        <v>4225</v>
      </c>
      <c r="C2114" s="19"/>
    </row>
    <row r="2115" spans="1:3" x14ac:dyDescent="0.3">
      <c r="A2115" s="17" t="s">
        <v>4226</v>
      </c>
      <c r="B2115" s="17" t="s">
        <v>4227</v>
      </c>
      <c r="C2115" s="19"/>
    </row>
    <row r="2116" spans="1:3" x14ac:dyDescent="0.3">
      <c r="A2116" s="17" t="s">
        <v>4228</v>
      </c>
      <c r="B2116" s="17" t="s">
        <v>4229</v>
      </c>
      <c r="C2116" s="19"/>
    </row>
    <row r="2117" spans="1:3" x14ac:dyDescent="0.3">
      <c r="A2117" s="17" t="s">
        <v>4230</v>
      </c>
      <c r="B2117" s="17" t="s">
        <v>4231</v>
      </c>
      <c r="C2117" s="19"/>
    </row>
    <row r="2118" spans="1:3" x14ac:dyDescent="0.3">
      <c r="A2118" s="17" t="s">
        <v>4232</v>
      </c>
      <c r="B2118" s="17" t="s">
        <v>4233</v>
      </c>
      <c r="C2118" s="19"/>
    </row>
    <row r="2119" spans="1:3" x14ac:dyDescent="0.3">
      <c r="A2119" s="17" t="s">
        <v>4234</v>
      </c>
      <c r="B2119" s="17" t="s">
        <v>4235</v>
      </c>
      <c r="C2119" s="19"/>
    </row>
    <row r="2120" spans="1:3" x14ac:dyDescent="0.3">
      <c r="A2120" s="17" t="s">
        <v>4236</v>
      </c>
      <c r="B2120" s="17" t="s">
        <v>4237</v>
      </c>
      <c r="C2120" s="19"/>
    </row>
    <row r="2121" spans="1:3" x14ac:dyDescent="0.3">
      <c r="A2121" s="17" t="s">
        <v>4238</v>
      </c>
      <c r="B2121" s="17" t="s">
        <v>4239</v>
      </c>
      <c r="C2121" s="19"/>
    </row>
    <row r="2122" spans="1:3" x14ac:dyDescent="0.3">
      <c r="A2122" s="17" t="s">
        <v>4240</v>
      </c>
      <c r="B2122" s="17" t="s">
        <v>4241</v>
      </c>
      <c r="C2122" s="19"/>
    </row>
    <row r="2123" spans="1:3" x14ac:dyDescent="0.3">
      <c r="A2123" s="17" t="s">
        <v>4242</v>
      </c>
      <c r="B2123" s="17" t="s">
        <v>4243</v>
      </c>
      <c r="C2123" s="19"/>
    </row>
    <row r="2124" spans="1:3" x14ac:dyDescent="0.3">
      <c r="A2124" s="17" t="s">
        <v>4244</v>
      </c>
      <c r="B2124" s="17" t="s">
        <v>4245</v>
      </c>
      <c r="C2124" s="19"/>
    </row>
    <row r="2125" spans="1:3" x14ac:dyDescent="0.3">
      <c r="A2125" s="17" t="s">
        <v>4246</v>
      </c>
      <c r="B2125" s="17" t="s">
        <v>4247</v>
      </c>
      <c r="C2125" s="19"/>
    </row>
    <row r="2126" spans="1:3" x14ac:dyDescent="0.3">
      <c r="A2126" s="17" t="s">
        <v>4248</v>
      </c>
      <c r="B2126" s="17" t="s">
        <v>4249</v>
      </c>
      <c r="C2126" s="19"/>
    </row>
    <row r="2127" spans="1:3" x14ac:dyDescent="0.3">
      <c r="A2127" s="17" t="s">
        <v>4250</v>
      </c>
      <c r="B2127" s="17" t="s">
        <v>4251</v>
      </c>
      <c r="C2127" s="19"/>
    </row>
    <row r="2128" spans="1:3" x14ac:dyDescent="0.3">
      <c r="A2128" s="17" t="s">
        <v>4252</v>
      </c>
      <c r="B2128" s="17" t="s">
        <v>4253</v>
      </c>
      <c r="C2128" s="19"/>
    </row>
    <row r="2129" spans="1:3" x14ac:dyDescent="0.3">
      <c r="A2129" s="17" t="s">
        <v>4254</v>
      </c>
      <c r="B2129" s="17" t="s">
        <v>4243</v>
      </c>
      <c r="C2129" s="19"/>
    </row>
    <row r="2130" spans="1:3" x14ac:dyDescent="0.3">
      <c r="A2130" s="17" t="s">
        <v>4255</v>
      </c>
      <c r="B2130" s="17" t="s">
        <v>4256</v>
      </c>
      <c r="C2130" s="19"/>
    </row>
    <row r="2131" spans="1:3" x14ac:dyDescent="0.3">
      <c r="A2131" s="17" t="s">
        <v>4257</v>
      </c>
      <c r="B2131" s="17" t="s">
        <v>4258</v>
      </c>
      <c r="C2131" s="19"/>
    </row>
    <row r="2132" spans="1:3" x14ac:dyDescent="0.3">
      <c r="A2132" s="17" t="s">
        <v>4259</v>
      </c>
      <c r="B2132" s="17" t="s">
        <v>4260</v>
      </c>
      <c r="C2132" s="18" t="s">
        <v>338</v>
      </c>
    </row>
    <row r="2133" spans="1:3" x14ac:dyDescent="0.3">
      <c r="A2133" s="17" t="s">
        <v>4261</v>
      </c>
      <c r="B2133" s="17" t="s">
        <v>4262</v>
      </c>
      <c r="C2133" s="18" t="s">
        <v>72</v>
      </c>
    </row>
    <row r="2134" spans="1:3" x14ac:dyDescent="0.3">
      <c r="A2134" s="17" t="s">
        <v>4263</v>
      </c>
      <c r="B2134" s="17" t="s">
        <v>4264</v>
      </c>
      <c r="C2134" s="18" t="s">
        <v>72</v>
      </c>
    </row>
    <row r="2135" spans="1:3" x14ac:dyDescent="0.3">
      <c r="A2135" s="17" t="s">
        <v>4265</v>
      </c>
      <c r="B2135" s="17" t="s">
        <v>4266</v>
      </c>
      <c r="C2135" s="18" t="s">
        <v>72</v>
      </c>
    </row>
    <row r="2136" spans="1:3" x14ac:dyDescent="0.3">
      <c r="A2136" s="17" t="s">
        <v>4267</v>
      </c>
      <c r="B2136" s="17" t="s">
        <v>4268</v>
      </c>
      <c r="C2136" s="18" t="s">
        <v>72</v>
      </c>
    </row>
    <row r="2137" spans="1:3" x14ac:dyDescent="0.3">
      <c r="A2137" s="17" t="s">
        <v>4269</v>
      </c>
      <c r="B2137" s="17" t="s">
        <v>4270</v>
      </c>
      <c r="C2137" s="18" t="s">
        <v>1079</v>
      </c>
    </row>
    <row r="2138" spans="1:3" x14ac:dyDescent="0.3">
      <c r="A2138" s="17" t="s">
        <v>4271</v>
      </c>
      <c r="B2138" s="17" t="s">
        <v>4270</v>
      </c>
      <c r="C2138" s="18" t="s">
        <v>1079</v>
      </c>
    </row>
    <row r="2139" spans="1:3" x14ac:dyDescent="0.3">
      <c r="A2139" s="17" t="s">
        <v>4272</v>
      </c>
      <c r="B2139" s="17" t="s">
        <v>4273</v>
      </c>
      <c r="C2139" s="18" t="s">
        <v>1079</v>
      </c>
    </row>
    <row r="2140" spans="1:3" x14ac:dyDescent="0.3">
      <c r="A2140" s="17" t="s">
        <v>4274</v>
      </c>
      <c r="B2140" s="17" t="s">
        <v>4275</v>
      </c>
      <c r="C2140" s="18" t="s">
        <v>1079</v>
      </c>
    </row>
    <row r="2141" spans="1:3" x14ac:dyDescent="0.3">
      <c r="A2141" s="17" t="s">
        <v>4276</v>
      </c>
      <c r="B2141" s="17" t="s">
        <v>4277</v>
      </c>
      <c r="C2141" s="19"/>
    </row>
    <row r="2142" spans="1:3" x14ac:dyDescent="0.3">
      <c r="A2142" s="17" t="s">
        <v>4278</v>
      </c>
      <c r="B2142" s="17" t="s">
        <v>4279</v>
      </c>
      <c r="C2142" s="19"/>
    </row>
    <row r="2143" spans="1:3" x14ac:dyDescent="0.3">
      <c r="A2143" s="17" t="s">
        <v>4280</v>
      </c>
      <c r="B2143" s="17" t="s">
        <v>4281</v>
      </c>
      <c r="C2143" s="19"/>
    </row>
    <row r="2144" spans="1:3" x14ac:dyDescent="0.3">
      <c r="A2144" s="17" t="s">
        <v>4282</v>
      </c>
      <c r="B2144" s="17" t="s">
        <v>2633</v>
      </c>
      <c r="C2144" s="19"/>
    </row>
    <row r="2145" spans="1:3" x14ac:dyDescent="0.3">
      <c r="A2145" s="17" t="s">
        <v>4283</v>
      </c>
      <c r="B2145" s="17" t="s">
        <v>1554</v>
      </c>
      <c r="C2145" s="19"/>
    </row>
    <row r="2146" spans="1:3" x14ac:dyDescent="0.3">
      <c r="A2146" s="17" t="s">
        <v>4284</v>
      </c>
      <c r="B2146" s="17" t="s">
        <v>4285</v>
      </c>
      <c r="C2146" s="19"/>
    </row>
    <row r="2147" spans="1:3" x14ac:dyDescent="0.3">
      <c r="A2147" s="17" t="s">
        <v>4286</v>
      </c>
      <c r="B2147" s="17" t="s">
        <v>4287</v>
      </c>
      <c r="C2147" s="19"/>
    </row>
    <row r="2148" spans="1:3" x14ac:dyDescent="0.3">
      <c r="A2148" s="17" t="s">
        <v>4288</v>
      </c>
      <c r="B2148" s="17" t="s">
        <v>4289</v>
      </c>
      <c r="C2148" s="19"/>
    </row>
    <row r="2149" spans="1:3" x14ac:dyDescent="0.3">
      <c r="A2149" s="17" t="s">
        <v>4290</v>
      </c>
      <c r="B2149" s="17" t="s">
        <v>4291</v>
      </c>
      <c r="C2149" s="19"/>
    </row>
    <row r="2150" spans="1:3" x14ac:dyDescent="0.3">
      <c r="A2150" s="17" t="s">
        <v>4292</v>
      </c>
      <c r="B2150" s="17" t="s">
        <v>4293</v>
      </c>
      <c r="C2150" s="19"/>
    </row>
    <row r="2151" spans="1:3" x14ac:dyDescent="0.3">
      <c r="A2151" s="17" t="s">
        <v>4294</v>
      </c>
      <c r="B2151" s="17" t="s">
        <v>4295</v>
      </c>
      <c r="C2151" s="19"/>
    </row>
    <row r="2152" spans="1:3" x14ac:dyDescent="0.3">
      <c r="A2152" s="17" t="s">
        <v>4296</v>
      </c>
      <c r="B2152" s="17" t="s">
        <v>4297</v>
      </c>
      <c r="C2152" s="19"/>
    </row>
    <row r="2153" spans="1:3" x14ac:dyDescent="0.3">
      <c r="A2153" s="17" t="s">
        <v>4298</v>
      </c>
      <c r="B2153" s="17" t="s">
        <v>4299</v>
      </c>
      <c r="C2153" s="19"/>
    </row>
    <row r="2154" spans="1:3" x14ac:dyDescent="0.3">
      <c r="A2154" s="17" t="s">
        <v>4300</v>
      </c>
      <c r="B2154" s="17" t="s">
        <v>4301</v>
      </c>
      <c r="C2154" s="19"/>
    </row>
    <row r="2155" spans="1:3" x14ac:dyDescent="0.3">
      <c r="A2155" s="17" t="s">
        <v>4302</v>
      </c>
      <c r="B2155" s="17" t="s">
        <v>4303</v>
      </c>
      <c r="C2155" s="19"/>
    </row>
    <row r="2156" spans="1:3" x14ac:dyDescent="0.3">
      <c r="A2156" s="17" t="s">
        <v>4304</v>
      </c>
      <c r="B2156" s="17" t="s">
        <v>4305</v>
      </c>
      <c r="C2156" s="19"/>
    </row>
    <row r="2157" spans="1:3" x14ac:dyDescent="0.3">
      <c r="A2157" s="17" t="s">
        <v>4306</v>
      </c>
      <c r="B2157" s="17" t="s">
        <v>4307</v>
      </c>
      <c r="C2157" s="18" t="s">
        <v>72</v>
      </c>
    </row>
    <row r="2158" spans="1:3" x14ac:dyDescent="0.3">
      <c r="A2158" s="17" t="s">
        <v>4308</v>
      </c>
      <c r="B2158" s="17" t="s">
        <v>4309</v>
      </c>
      <c r="C2158" s="18" t="s">
        <v>72</v>
      </c>
    </row>
    <row r="2159" spans="1:3" x14ac:dyDescent="0.3">
      <c r="A2159" s="17" t="s">
        <v>4310</v>
      </c>
      <c r="B2159" s="17" t="s">
        <v>4311</v>
      </c>
      <c r="C2159" s="19"/>
    </row>
    <row r="2160" spans="1:3" x14ac:dyDescent="0.3">
      <c r="A2160" s="17" t="s">
        <v>4312</v>
      </c>
      <c r="B2160" s="17" t="s">
        <v>4313</v>
      </c>
      <c r="C2160" s="18" t="s">
        <v>72</v>
      </c>
    </row>
    <row r="2161" spans="1:3" x14ac:dyDescent="0.3">
      <c r="A2161" s="17" t="s">
        <v>4314</v>
      </c>
      <c r="B2161" s="17" t="s">
        <v>4314</v>
      </c>
      <c r="C2161" s="19"/>
    </row>
    <row r="2162" spans="1:3" x14ac:dyDescent="0.3">
      <c r="A2162" s="17" t="s">
        <v>4315</v>
      </c>
      <c r="B2162" s="17" t="s">
        <v>4316</v>
      </c>
      <c r="C2162" s="19"/>
    </row>
    <row r="2163" spans="1:3" x14ac:dyDescent="0.3">
      <c r="A2163" s="17" t="s">
        <v>4317</v>
      </c>
      <c r="B2163" s="17" t="s">
        <v>4318</v>
      </c>
      <c r="C2163" s="19"/>
    </row>
    <row r="2164" spans="1:3" x14ac:dyDescent="0.3">
      <c r="A2164" s="17" t="s">
        <v>4319</v>
      </c>
      <c r="B2164" s="17" t="s">
        <v>4320</v>
      </c>
      <c r="C2164" s="19"/>
    </row>
    <row r="2165" spans="1:3" x14ac:dyDescent="0.3">
      <c r="A2165" s="17" t="s">
        <v>4321</v>
      </c>
      <c r="B2165" s="17" t="s">
        <v>4322</v>
      </c>
      <c r="C2165" s="18" t="s">
        <v>72</v>
      </c>
    </row>
    <row r="2166" spans="1:3" x14ac:dyDescent="0.3">
      <c r="A2166" s="17" t="s">
        <v>4323</v>
      </c>
      <c r="B2166" s="17" t="s">
        <v>4324</v>
      </c>
      <c r="C2166" s="18" t="s">
        <v>72</v>
      </c>
    </row>
    <row r="2167" spans="1:3" x14ac:dyDescent="0.3">
      <c r="A2167" s="17" t="s">
        <v>4325</v>
      </c>
      <c r="B2167" s="17" t="s">
        <v>4326</v>
      </c>
      <c r="C2167" s="18" t="s">
        <v>329</v>
      </c>
    </row>
    <row r="2168" spans="1:3" x14ac:dyDescent="0.3">
      <c r="A2168" s="17" t="s">
        <v>4327</v>
      </c>
      <c r="B2168" s="17" t="s">
        <v>4328</v>
      </c>
      <c r="C2168" s="19"/>
    </row>
    <row r="2169" spans="1:3" x14ac:dyDescent="0.3">
      <c r="A2169" s="17" t="s">
        <v>4329</v>
      </c>
      <c r="B2169" s="17" t="s">
        <v>4330</v>
      </c>
      <c r="C2169" s="19"/>
    </row>
    <row r="2170" spans="1:3" x14ac:dyDescent="0.3">
      <c r="A2170" s="17" t="s">
        <v>4331</v>
      </c>
      <c r="B2170" s="17" t="s">
        <v>4332</v>
      </c>
      <c r="C2170" s="19"/>
    </row>
    <row r="2171" spans="1:3" x14ac:dyDescent="0.3">
      <c r="A2171" s="17" t="s">
        <v>4333</v>
      </c>
      <c r="B2171" s="17" t="s">
        <v>4334</v>
      </c>
      <c r="C2171" s="19"/>
    </row>
    <row r="2172" spans="1:3" x14ac:dyDescent="0.3">
      <c r="A2172" s="17" t="s">
        <v>4335</v>
      </c>
      <c r="B2172" s="17" t="s">
        <v>4336</v>
      </c>
      <c r="C2172" s="19"/>
    </row>
    <row r="2173" spans="1:3" x14ac:dyDescent="0.3">
      <c r="A2173" s="17" t="s">
        <v>4337</v>
      </c>
      <c r="B2173" s="17" t="s">
        <v>4338</v>
      </c>
      <c r="C2173" s="19"/>
    </row>
    <row r="2174" spans="1:3" x14ac:dyDescent="0.3">
      <c r="A2174" s="17" t="s">
        <v>4339</v>
      </c>
      <c r="B2174" s="17" t="s">
        <v>4340</v>
      </c>
      <c r="C2174" s="18" t="s">
        <v>72</v>
      </c>
    </row>
    <row r="2175" spans="1:3" x14ac:dyDescent="0.3">
      <c r="A2175" s="17" t="s">
        <v>4341</v>
      </c>
      <c r="B2175" s="17" t="s">
        <v>4342</v>
      </c>
      <c r="C2175" s="19"/>
    </row>
    <row r="2176" spans="1:3" x14ac:dyDescent="0.3">
      <c r="A2176" s="17" t="s">
        <v>4343</v>
      </c>
      <c r="B2176" s="17" t="s">
        <v>4344</v>
      </c>
      <c r="C2176" s="18" t="s">
        <v>72</v>
      </c>
    </row>
    <row r="2177" spans="1:3" x14ac:dyDescent="0.3">
      <c r="A2177" s="17" t="s">
        <v>4345</v>
      </c>
      <c r="B2177" s="17" t="s">
        <v>4346</v>
      </c>
      <c r="C2177" s="19"/>
    </row>
    <row r="2178" spans="1:3" x14ac:dyDescent="0.3">
      <c r="A2178" s="17" t="s">
        <v>4347</v>
      </c>
      <c r="B2178" s="17" t="s">
        <v>3749</v>
      </c>
      <c r="C2178" s="18" t="s">
        <v>72</v>
      </c>
    </row>
    <row r="2179" spans="1:3" x14ac:dyDescent="0.3">
      <c r="A2179" s="17" t="s">
        <v>4348</v>
      </c>
      <c r="B2179" s="17" t="s">
        <v>4349</v>
      </c>
      <c r="C2179" s="19"/>
    </row>
    <row r="2180" spans="1:3" x14ac:dyDescent="0.3">
      <c r="A2180" s="17" t="s">
        <v>4350</v>
      </c>
      <c r="B2180" s="17" t="s">
        <v>4351</v>
      </c>
      <c r="C2180" s="18" t="s">
        <v>72</v>
      </c>
    </row>
    <row r="2181" spans="1:3" x14ac:dyDescent="0.3">
      <c r="A2181" s="17" t="s">
        <v>4352</v>
      </c>
      <c r="B2181" s="17" t="s">
        <v>4353</v>
      </c>
      <c r="C2181" s="19"/>
    </row>
    <row r="2182" spans="1:3" x14ac:dyDescent="0.3">
      <c r="A2182" s="17" t="s">
        <v>4354</v>
      </c>
      <c r="B2182" s="17" t="s">
        <v>4355</v>
      </c>
      <c r="C2182" s="19"/>
    </row>
    <row r="2183" spans="1:3" x14ac:dyDescent="0.3">
      <c r="A2183" s="17" t="s">
        <v>4356</v>
      </c>
      <c r="B2183" s="17" t="s">
        <v>4357</v>
      </c>
      <c r="C2183" s="19"/>
    </row>
    <row r="2184" spans="1:3" x14ac:dyDescent="0.3">
      <c r="A2184" s="17" t="s">
        <v>4358</v>
      </c>
      <c r="B2184" s="17" t="s">
        <v>4359</v>
      </c>
      <c r="C2184" s="19"/>
    </row>
    <row r="2185" spans="1:3" x14ac:dyDescent="0.3">
      <c r="A2185" s="17" t="s">
        <v>4360</v>
      </c>
      <c r="B2185" s="17" t="s">
        <v>4361</v>
      </c>
      <c r="C2185" s="19"/>
    </row>
    <row r="2186" spans="1:3" x14ac:dyDescent="0.3">
      <c r="A2186" s="17" t="s">
        <v>4362</v>
      </c>
      <c r="B2186" s="17" t="s">
        <v>4363</v>
      </c>
      <c r="C2186" s="19"/>
    </row>
    <row r="2187" spans="1:3" x14ac:dyDescent="0.3">
      <c r="A2187" s="17" t="s">
        <v>4364</v>
      </c>
      <c r="B2187" s="17" t="s">
        <v>4365</v>
      </c>
      <c r="C2187" s="19"/>
    </row>
    <row r="2188" spans="1:3" x14ac:dyDescent="0.3">
      <c r="A2188" s="17" t="s">
        <v>4366</v>
      </c>
      <c r="B2188" s="17" t="s">
        <v>4367</v>
      </c>
      <c r="C2188" s="19"/>
    </row>
    <row r="2189" spans="1:3" x14ac:dyDescent="0.3">
      <c r="A2189" s="17" t="s">
        <v>4368</v>
      </c>
      <c r="B2189" s="17" t="s">
        <v>4369</v>
      </c>
      <c r="C2189" s="19"/>
    </row>
    <row r="2190" spans="1:3" x14ac:dyDescent="0.3">
      <c r="A2190" s="17" t="s">
        <v>4370</v>
      </c>
      <c r="B2190" s="17" t="s">
        <v>4371</v>
      </c>
      <c r="C2190" s="19"/>
    </row>
    <row r="2191" spans="1:3" x14ac:dyDescent="0.3">
      <c r="A2191" s="17" t="s">
        <v>4372</v>
      </c>
      <c r="B2191" s="17" t="s">
        <v>4373</v>
      </c>
      <c r="C2191" s="19"/>
    </row>
    <row r="2192" spans="1:3" x14ac:dyDescent="0.3">
      <c r="A2192" s="17" t="s">
        <v>4374</v>
      </c>
      <c r="B2192" s="17" t="s">
        <v>4375</v>
      </c>
      <c r="C2192" s="19"/>
    </row>
    <row r="2193" spans="1:3" x14ac:dyDescent="0.3">
      <c r="A2193" s="17" t="s">
        <v>4376</v>
      </c>
      <c r="B2193" s="17" t="s">
        <v>4377</v>
      </c>
      <c r="C2193" s="19"/>
    </row>
    <row r="2194" spans="1:3" x14ac:dyDescent="0.3">
      <c r="A2194" s="17" t="s">
        <v>4378</v>
      </c>
      <c r="B2194" s="17" t="s">
        <v>4379</v>
      </c>
      <c r="C2194" s="18" t="s">
        <v>72</v>
      </c>
    </row>
    <row r="2195" spans="1:3" x14ac:dyDescent="0.3">
      <c r="A2195" s="17" t="s">
        <v>4380</v>
      </c>
      <c r="B2195" s="17" t="s">
        <v>4381</v>
      </c>
      <c r="C2195" s="18" t="s">
        <v>72</v>
      </c>
    </row>
    <row r="2196" spans="1:3" x14ac:dyDescent="0.3">
      <c r="A2196" s="17" t="s">
        <v>4382</v>
      </c>
      <c r="B2196" s="17" t="s">
        <v>4383</v>
      </c>
      <c r="C2196" s="19"/>
    </row>
    <row r="2197" spans="1:3" x14ac:dyDescent="0.3">
      <c r="A2197" s="17" t="s">
        <v>4384</v>
      </c>
      <c r="B2197" s="17" t="s">
        <v>4385</v>
      </c>
      <c r="C2197" s="19"/>
    </row>
    <row r="2198" spans="1:3" x14ac:dyDescent="0.3">
      <c r="A2198" s="17" t="s">
        <v>4386</v>
      </c>
      <c r="B2198" s="17" t="s">
        <v>4387</v>
      </c>
      <c r="C2198" s="19"/>
    </row>
    <row r="2199" spans="1:3" x14ac:dyDescent="0.3">
      <c r="A2199" s="17" t="s">
        <v>4388</v>
      </c>
      <c r="B2199" s="17" t="s">
        <v>4389</v>
      </c>
      <c r="C2199" s="19"/>
    </row>
    <row r="2200" spans="1:3" x14ac:dyDescent="0.3">
      <c r="A2200" s="17" t="s">
        <v>4390</v>
      </c>
      <c r="B2200" s="17" t="s">
        <v>4391</v>
      </c>
      <c r="C2200" s="19"/>
    </row>
    <row r="2201" spans="1:3" x14ac:dyDescent="0.3">
      <c r="A2201" s="17" t="s">
        <v>4392</v>
      </c>
      <c r="B2201" s="17" t="s">
        <v>4393</v>
      </c>
      <c r="C2201" s="19"/>
    </row>
    <row r="2202" spans="1:3" x14ac:dyDescent="0.3">
      <c r="A2202" s="17" t="s">
        <v>4394</v>
      </c>
      <c r="B2202" s="17" t="s">
        <v>4395</v>
      </c>
      <c r="C2202" s="19"/>
    </row>
    <row r="2203" spans="1:3" x14ac:dyDescent="0.3">
      <c r="A2203" s="17" t="s">
        <v>4396</v>
      </c>
      <c r="B2203" s="17" t="s">
        <v>4397</v>
      </c>
      <c r="C2203" s="19"/>
    </row>
    <row r="2204" spans="1:3" x14ac:dyDescent="0.3">
      <c r="A2204" s="17" t="s">
        <v>4398</v>
      </c>
      <c r="B2204" s="17" t="s">
        <v>4399</v>
      </c>
      <c r="C2204" s="19"/>
    </row>
    <row r="2205" spans="1:3" x14ac:dyDescent="0.3">
      <c r="A2205" s="17" t="s">
        <v>4400</v>
      </c>
      <c r="B2205" s="17" t="s">
        <v>4401</v>
      </c>
      <c r="C2205" s="19"/>
    </row>
    <row r="2206" spans="1:3" x14ac:dyDescent="0.3">
      <c r="A2206" s="17" t="s">
        <v>4402</v>
      </c>
      <c r="B2206" s="17" t="s">
        <v>4403</v>
      </c>
      <c r="C2206" s="19"/>
    </row>
    <row r="2207" spans="1:3" x14ac:dyDescent="0.3">
      <c r="A2207" s="17" t="s">
        <v>4404</v>
      </c>
      <c r="B2207" s="17" t="s">
        <v>4405</v>
      </c>
      <c r="C2207" s="19"/>
    </row>
    <row r="2208" spans="1:3" x14ac:dyDescent="0.3">
      <c r="A2208" s="17" t="s">
        <v>4406</v>
      </c>
      <c r="B2208" s="17" t="s">
        <v>4407</v>
      </c>
      <c r="C2208" s="19"/>
    </row>
    <row r="2209" spans="1:3" x14ac:dyDescent="0.3">
      <c r="A2209" s="17" t="s">
        <v>4408</v>
      </c>
      <c r="B2209" s="17" t="s">
        <v>4409</v>
      </c>
      <c r="C2209" s="19"/>
    </row>
    <row r="2210" spans="1:3" x14ac:dyDescent="0.3">
      <c r="A2210" s="17" t="s">
        <v>4410</v>
      </c>
      <c r="B2210" s="17" t="s">
        <v>4411</v>
      </c>
      <c r="C2210" s="18" t="s">
        <v>101</v>
      </c>
    </row>
    <row r="2211" spans="1:3" x14ac:dyDescent="0.3">
      <c r="A2211" s="17" t="s">
        <v>4412</v>
      </c>
      <c r="B2211" s="17" t="s">
        <v>4413</v>
      </c>
      <c r="C2211" s="19"/>
    </row>
    <row r="2212" spans="1:3" x14ac:dyDescent="0.3">
      <c r="A2212" s="17" t="s">
        <v>4414</v>
      </c>
      <c r="B2212" s="17" t="s">
        <v>4415</v>
      </c>
      <c r="C2212" s="18" t="s">
        <v>72</v>
      </c>
    </row>
    <row r="2213" spans="1:3" x14ac:dyDescent="0.3">
      <c r="A2213" s="17" t="s">
        <v>4416</v>
      </c>
      <c r="B2213" s="17" t="s">
        <v>4417</v>
      </c>
      <c r="C2213" s="19"/>
    </row>
    <row r="2214" spans="1:3" x14ac:dyDescent="0.3">
      <c r="A2214" s="17" t="s">
        <v>4418</v>
      </c>
      <c r="B2214" s="17" t="s">
        <v>4419</v>
      </c>
      <c r="C2214" s="19"/>
    </row>
    <row r="2215" spans="1:3" x14ac:dyDescent="0.3">
      <c r="A2215" s="17" t="s">
        <v>4420</v>
      </c>
      <c r="B2215" s="17" t="s">
        <v>4421</v>
      </c>
      <c r="C2215" s="19"/>
    </row>
    <row r="2216" spans="1:3" x14ac:dyDescent="0.3">
      <c r="A2216" s="17" t="s">
        <v>4422</v>
      </c>
      <c r="B2216" s="17" t="s">
        <v>4423</v>
      </c>
      <c r="C2216" s="19"/>
    </row>
    <row r="2217" spans="1:3" x14ac:dyDescent="0.3">
      <c r="A2217" s="17" t="s">
        <v>4424</v>
      </c>
      <c r="B2217" s="17" t="s">
        <v>4425</v>
      </c>
      <c r="C2217" s="19"/>
    </row>
    <row r="2218" spans="1:3" x14ac:dyDescent="0.3">
      <c r="A2218" s="17" t="s">
        <v>4426</v>
      </c>
      <c r="B2218" s="17" t="s">
        <v>4427</v>
      </c>
      <c r="C2218" s="19"/>
    </row>
    <row r="2219" spans="1:3" x14ac:dyDescent="0.3">
      <c r="A2219" s="17" t="s">
        <v>4428</v>
      </c>
      <c r="B2219" s="17" t="s">
        <v>4429</v>
      </c>
      <c r="C2219" s="19"/>
    </row>
    <row r="2220" spans="1:3" x14ac:dyDescent="0.3">
      <c r="A2220" s="17" t="s">
        <v>4430</v>
      </c>
      <c r="B2220" s="17" t="s">
        <v>4431</v>
      </c>
      <c r="C2220" s="19"/>
    </row>
    <row r="2221" spans="1:3" x14ac:dyDescent="0.3">
      <c r="A2221" s="17" t="s">
        <v>4432</v>
      </c>
      <c r="B2221" s="17" t="s">
        <v>4433</v>
      </c>
      <c r="C2221" s="19"/>
    </row>
    <row r="2222" spans="1:3" x14ac:dyDescent="0.3">
      <c r="A2222" s="17" t="s">
        <v>4434</v>
      </c>
      <c r="B2222" s="17" t="s">
        <v>4435</v>
      </c>
      <c r="C2222" s="19"/>
    </row>
    <row r="2223" spans="1:3" x14ac:dyDescent="0.3">
      <c r="A2223" s="17" t="s">
        <v>4436</v>
      </c>
      <c r="B2223" s="17" t="s">
        <v>4437</v>
      </c>
      <c r="C2223" s="19"/>
    </row>
    <row r="2224" spans="1:3" x14ac:dyDescent="0.3">
      <c r="A2224" s="17" t="s">
        <v>4438</v>
      </c>
      <c r="B2224" s="17" t="s">
        <v>4439</v>
      </c>
      <c r="C2224" s="18" t="s">
        <v>72</v>
      </c>
    </row>
    <row r="2225" spans="1:3" x14ac:dyDescent="0.3">
      <c r="A2225" s="17" t="s">
        <v>4440</v>
      </c>
      <c r="B2225" s="17" t="s">
        <v>4441</v>
      </c>
      <c r="C2225" s="19"/>
    </row>
    <row r="2226" spans="1:3" x14ac:dyDescent="0.3">
      <c r="A2226" s="17" t="s">
        <v>4442</v>
      </c>
      <c r="B2226" s="17" t="s">
        <v>4443</v>
      </c>
      <c r="C2226" s="18" t="s">
        <v>72</v>
      </c>
    </row>
    <row r="2227" spans="1:3" x14ac:dyDescent="0.3">
      <c r="A2227" s="17" t="s">
        <v>4444</v>
      </c>
      <c r="B2227" s="17" t="s">
        <v>4445</v>
      </c>
      <c r="C2227" s="19"/>
    </row>
    <row r="2228" spans="1:3" x14ac:dyDescent="0.3">
      <c r="A2228" s="17" t="s">
        <v>4446</v>
      </c>
      <c r="B2228" s="17" t="s">
        <v>4447</v>
      </c>
      <c r="C2228" s="18" t="s">
        <v>101</v>
      </c>
    </row>
    <row r="2229" spans="1:3" x14ac:dyDescent="0.3">
      <c r="A2229" s="17" t="s">
        <v>4448</v>
      </c>
      <c r="B2229" s="17" t="s">
        <v>4449</v>
      </c>
      <c r="C2229" s="19"/>
    </row>
    <row r="2230" spans="1:3" x14ac:dyDescent="0.3">
      <c r="A2230" s="17" t="s">
        <v>4450</v>
      </c>
      <c r="B2230" s="17" t="s">
        <v>4451</v>
      </c>
      <c r="C2230" s="18" t="s">
        <v>72</v>
      </c>
    </row>
    <row r="2231" spans="1:3" x14ac:dyDescent="0.3">
      <c r="A2231" s="17" t="s">
        <v>4452</v>
      </c>
      <c r="B2231" s="17" t="s">
        <v>4453</v>
      </c>
      <c r="C2231" s="19"/>
    </row>
    <row r="2232" spans="1:3" x14ac:dyDescent="0.3">
      <c r="A2232" s="17" t="s">
        <v>4454</v>
      </c>
      <c r="B2232" s="17" t="s">
        <v>4455</v>
      </c>
      <c r="C2232" s="19"/>
    </row>
    <row r="2233" spans="1:3" x14ac:dyDescent="0.3">
      <c r="A2233" s="17" t="s">
        <v>4456</v>
      </c>
      <c r="B2233" s="17" t="s">
        <v>4457</v>
      </c>
      <c r="C2233" s="19"/>
    </row>
    <row r="2234" spans="1:3" x14ac:dyDescent="0.3">
      <c r="A2234" s="17" t="s">
        <v>4458</v>
      </c>
      <c r="B2234" s="17" t="s">
        <v>4459</v>
      </c>
      <c r="C2234" s="19"/>
    </row>
    <row r="2235" spans="1:3" x14ac:dyDescent="0.3">
      <c r="A2235" s="17" t="s">
        <v>4460</v>
      </c>
      <c r="B2235" s="17" t="s">
        <v>4461</v>
      </c>
      <c r="C2235" s="19"/>
    </row>
    <row r="2236" spans="1:3" x14ac:dyDescent="0.3">
      <c r="A2236" s="17" t="s">
        <v>4462</v>
      </c>
      <c r="B2236" s="17" t="s">
        <v>4463</v>
      </c>
      <c r="C2236" s="19"/>
    </row>
    <row r="2237" spans="1:3" x14ac:dyDescent="0.3">
      <c r="A2237" s="17" t="s">
        <v>4464</v>
      </c>
      <c r="B2237" s="17" t="s">
        <v>4465</v>
      </c>
      <c r="C2237" s="19"/>
    </row>
    <row r="2238" spans="1:3" x14ac:dyDescent="0.3">
      <c r="A2238" s="17" t="s">
        <v>4466</v>
      </c>
      <c r="B2238" s="17" t="s">
        <v>4467</v>
      </c>
      <c r="C2238" s="19"/>
    </row>
    <row r="2239" spans="1:3" x14ac:dyDescent="0.3">
      <c r="A2239" s="17" t="s">
        <v>4468</v>
      </c>
      <c r="B2239" s="17" t="s">
        <v>4469</v>
      </c>
      <c r="C2239" s="19"/>
    </row>
    <row r="2240" spans="1:3" x14ac:dyDescent="0.3">
      <c r="A2240" s="17" t="s">
        <v>4470</v>
      </c>
      <c r="B2240" s="17" t="s">
        <v>4471</v>
      </c>
      <c r="C2240" s="19"/>
    </row>
    <row r="2241" spans="1:3" x14ac:dyDescent="0.3">
      <c r="A2241" s="17" t="s">
        <v>4472</v>
      </c>
      <c r="B2241" s="17" t="s">
        <v>4473</v>
      </c>
      <c r="C2241" s="19"/>
    </row>
    <row r="2242" spans="1:3" x14ac:dyDescent="0.3">
      <c r="A2242" s="17" t="s">
        <v>4474</v>
      </c>
      <c r="B2242" s="17" t="s">
        <v>4475</v>
      </c>
      <c r="C2242" s="18" t="s">
        <v>1079</v>
      </c>
    </row>
    <row r="2243" spans="1:3" x14ac:dyDescent="0.3">
      <c r="A2243" s="17" t="s">
        <v>4476</v>
      </c>
      <c r="B2243" s="17" t="s">
        <v>4477</v>
      </c>
      <c r="C2243" s="18" t="s">
        <v>72</v>
      </c>
    </row>
    <row r="2244" spans="1:3" x14ac:dyDescent="0.3">
      <c r="A2244" s="17" t="s">
        <v>4478</v>
      </c>
      <c r="B2244" s="17" t="s">
        <v>4479</v>
      </c>
      <c r="C2244" s="18" t="s">
        <v>72</v>
      </c>
    </row>
    <row r="2245" spans="1:3" x14ac:dyDescent="0.3">
      <c r="A2245" s="17" t="s">
        <v>4480</v>
      </c>
      <c r="B2245" s="17" t="s">
        <v>4481</v>
      </c>
      <c r="C2245" s="18" t="s">
        <v>1079</v>
      </c>
    </row>
    <row r="2246" spans="1:3" x14ac:dyDescent="0.3">
      <c r="A2246" s="17" t="s">
        <v>4482</v>
      </c>
      <c r="B2246" s="17" t="s">
        <v>4483</v>
      </c>
      <c r="C2246" s="18" t="s">
        <v>72</v>
      </c>
    </row>
    <row r="2247" spans="1:3" x14ac:dyDescent="0.3">
      <c r="A2247" s="17" t="s">
        <v>4484</v>
      </c>
      <c r="B2247" s="17" t="s">
        <v>4485</v>
      </c>
      <c r="C2247" s="18" t="s">
        <v>72</v>
      </c>
    </row>
    <row r="2248" spans="1:3" x14ac:dyDescent="0.3">
      <c r="A2248" s="17" t="s">
        <v>4486</v>
      </c>
      <c r="B2248" s="17" t="s">
        <v>4487</v>
      </c>
      <c r="C2248" s="19"/>
    </row>
    <row r="2249" spans="1:3" x14ac:dyDescent="0.3">
      <c r="A2249" s="17" t="s">
        <v>4488</v>
      </c>
      <c r="B2249" s="17" t="s">
        <v>4489</v>
      </c>
      <c r="C2249" s="19"/>
    </row>
    <row r="2250" spans="1:3" x14ac:dyDescent="0.3">
      <c r="A2250" s="17" t="s">
        <v>4490</v>
      </c>
      <c r="B2250" s="17" t="s">
        <v>4490</v>
      </c>
      <c r="C2250" s="19"/>
    </row>
    <row r="2251" spans="1:3" x14ac:dyDescent="0.3">
      <c r="A2251" s="17" t="s">
        <v>4491</v>
      </c>
      <c r="B2251" s="17" t="s">
        <v>4492</v>
      </c>
      <c r="C2251" s="19"/>
    </row>
    <row r="2252" spans="1:3" x14ac:dyDescent="0.3">
      <c r="A2252" s="17" t="s">
        <v>4493</v>
      </c>
      <c r="B2252" s="17" t="s">
        <v>4494</v>
      </c>
      <c r="C2252" s="19"/>
    </row>
    <row r="2253" spans="1:3" x14ac:dyDescent="0.3">
      <c r="A2253" s="17" t="s">
        <v>4495</v>
      </c>
      <c r="B2253" s="17" t="s">
        <v>4496</v>
      </c>
      <c r="C2253" s="18" t="s">
        <v>1079</v>
      </c>
    </row>
    <row r="2254" spans="1:3" x14ac:dyDescent="0.3">
      <c r="A2254" s="17" t="s">
        <v>4497</v>
      </c>
      <c r="B2254" s="17" t="s">
        <v>4498</v>
      </c>
      <c r="C2254" s="19"/>
    </row>
    <row r="2255" spans="1:3" x14ac:dyDescent="0.3">
      <c r="A2255" s="17" t="s">
        <v>4499</v>
      </c>
      <c r="B2255" s="17" t="s">
        <v>4500</v>
      </c>
      <c r="C2255" s="19"/>
    </row>
    <row r="2256" spans="1:3" x14ac:dyDescent="0.3">
      <c r="A2256" s="17" t="s">
        <v>4501</v>
      </c>
      <c r="B2256" s="17" t="s">
        <v>4502</v>
      </c>
      <c r="C2256" s="19"/>
    </row>
    <row r="2257" spans="1:3" x14ac:dyDescent="0.3">
      <c r="A2257" s="17" t="s">
        <v>4503</v>
      </c>
      <c r="B2257" s="17" t="s">
        <v>4504</v>
      </c>
      <c r="C2257" s="19"/>
    </row>
    <row r="2258" spans="1:3" x14ac:dyDescent="0.3">
      <c r="A2258" s="17" t="s">
        <v>4505</v>
      </c>
      <c r="B2258" s="17" t="s">
        <v>4506</v>
      </c>
      <c r="C2258" s="19"/>
    </row>
    <row r="2259" spans="1:3" x14ac:dyDescent="0.3">
      <c r="A2259" s="17" t="s">
        <v>4507</v>
      </c>
      <c r="B2259" s="17" t="s">
        <v>4508</v>
      </c>
      <c r="C2259" s="19"/>
    </row>
    <row r="2260" spans="1:3" x14ac:dyDescent="0.3">
      <c r="A2260" s="17" t="s">
        <v>4509</v>
      </c>
      <c r="B2260" s="17" t="s">
        <v>4510</v>
      </c>
      <c r="C2260" s="19"/>
    </row>
    <row r="2261" spans="1:3" x14ac:dyDescent="0.3">
      <c r="A2261" s="17" t="s">
        <v>4511</v>
      </c>
      <c r="B2261" s="17" t="s">
        <v>4512</v>
      </c>
      <c r="C2261" s="19"/>
    </row>
    <row r="2262" spans="1:3" x14ac:dyDescent="0.3">
      <c r="A2262" s="17" t="s">
        <v>4513</v>
      </c>
      <c r="B2262" s="17" t="s">
        <v>4514</v>
      </c>
      <c r="C2262" s="19"/>
    </row>
    <row r="2263" spans="1:3" x14ac:dyDescent="0.3">
      <c r="A2263" s="17" t="s">
        <v>4515</v>
      </c>
      <c r="B2263" s="17" t="s">
        <v>4516</v>
      </c>
      <c r="C2263" s="19"/>
    </row>
    <row r="2264" spans="1:3" x14ac:dyDescent="0.3">
      <c r="A2264" s="17" t="s">
        <v>4517</v>
      </c>
      <c r="B2264" s="17" t="s">
        <v>4518</v>
      </c>
      <c r="C2264" s="19"/>
    </row>
    <row r="2265" spans="1:3" x14ac:dyDescent="0.3">
      <c r="A2265" s="17" t="s">
        <v>4519</v>
      </c>
      <c r="B2265" s="17" t="s">
        <v>4520</v>
      </c>
      <c r="C2265" s="19"/>
    </row>
    <row r="2266" spans="1:3" x14ac:dyDescent="0.3">
      <c r="A2266" s="17" t="s">
        <v>4521</v>
      </c>
      <c r="B2266" s="17" t="s">
        <v>4522</v>
      </c>
      <c r="C2266" s="18" t="s">
        <v>72</v>
      </c>
    </row>
    <row r="2267" spans="1:3" x14ac:dyDescent="0.3">
      <c r="A2267" s="17" t="s">
        <v>4523</v>
      </c>
      <c r="B2267" s="17" t="s">
        <v>4524</v>
      </c>
      <c r="C2267" s="18" t="s">
        <v>137</v>
      </c>
    </row>
    <row r="2268" spans="1:3" x14ac:dyDescent="0.3">
      <c r="A2268" s="17" t="s">
        <v>4525</v>
      </c>
      <c r="B2268" s="17" t="s">
        <v>4526</v>
      </c>
      <c r="C2268" s="19"/>
    </row>
    <row r="2269" spans="1:3" x14ac:dyDescent="0.3">
      <c r="A2269" s="17" t="s">
        <v>4527</v>
      </c>
      <c r="B2269" s="17" t="s">
        <v>4528</v>
      </c>
      <c r="C2269" s="19"/>
    </row>
    <row r="2270" spans="1:3" x14ac:dyDescent="0.3">
      <c r="A2270" s="17" t="s">
        <v>4529</v>
      </c>
      <c r="B2270" s="17" t="s">
        <v>4530</v>
      </c>
      <c r="C2270" s="18" t="s">
        <v>72</v>
      </c>
    </row>
    <row r="2271" spans="1:3" x14ac:dyDescent="0.3">
      <c r="A2271" s="17" t="s">
        <v>4531</v>
      </c>
      <c r="B2271" s="17" t="s">
        <v>4532</v>
      </c>
      <c r="C2271" s="19"/>
    </row>
    <row r="2272" spans="1:3" x14ac:dyDescent="0.3">
      <c r="A2272" s="17" t="s">
        <v>4533</v>
      </c>
      <c r="B2272" s="17" t="s">
        <v>4534</v>
      </c>
      <c r="C2272" s="19"/>
    </row>
    <row r="2273" spans="1:3" x14ac:dyDescent="0.3">
      <c r="A2273" s="17" t="s">
        <v>4535</v>
      </c>
      <c r="B2273" s="17" t="s">
        <v>4536</v>
      </c>
      <c r="C2273" s="19"/>
    </row>
    <row r="2274" spans="1:3" x14ac:dyDescent="0.3">
      <c r="A2274" s="17" t="s">
        <v>4537</v>
      </c>
      <c r="B2274" s="17" t="s">
        <v>4538</v>
      </c>
      <c r="C2274" s="18" t="s">
        <v>72</v>
      </c>
    </row>
    <row r="2275" spans="1:3" x14ac:dyDescent="0.3">
      <c r="A2275" s="17" t="s">
        <v>4539</v>
      </c>
      <c r="B2275" s="17" t="s">
        <v>4540</v>
      </c>
      <c r="C2275" s="18" t="s">
        <v>72</v>
      </c>
    </row>
    <row r="2276" spans="1:3" x14ac:dyDescent="0.3">
      <c r="A2276" s="17" t="s">
        <v>4541</v>
      </c>
      <c r="B2276" s="17" t="s">
        <v>4542</v>
      </c>
      <c r="C2276" s="18" t="s">
        <v>72</v>
      </c>
    </row>
    <row r="2277" spans="1:3" x14ac:dyDescent="0.3">
      <c r="A2277" s="17" t="s">
        <v>4543</v>
      </c>
      <c r="B2277" s="17" t="s">
        <v>4544</v>
      </c>
      <c r="C2277" s="18" t="s">
        <v>72</v>
      </c>
    </row>
    <row r="2278" spans="1:3" x14ac:dyDescent="0.3">
      <c r="A2278" s="17" t="s">
        <v>4545</v>
      </c>
      <c r="B2278" s="17" t="s">
        <v>4546</v>
      </c>
      <c r="C2278" s="18" t="s">
        <v>72</v>
      </c>
    </row>
    <row r="2279" spans="1:3" x14ac:dyDescent="0.3">
      <c r="A2279" s="17" t="s">
        <v>4547</v>
      </c>
      <c r="B2279" s="17" t="s">
        <v>4548</v>
      </c>
      <c r="C2279" s="19"/>
    </row>
    <row r="2280" spans="1:3" x14ac:dyDescent="0.3">
      <c r="A2280" s="17" t="s">
        <v>4549</v>
      </c>
      <c r="B2280" s="17" t="s">
        <v>4550</v>
      </c>
      <c r="C2280" s="19"/>
    </row>
    <row r="2281" spans="1:3" x14ac:dyDescent="0.3">
      <c r="A2281" s="17" t="s">
        <v>4551</v>
      </c>
      <c r="B2281" s="17" t="s">
        <v>4552</v>
      </c>
      <c r="C2281" s="18" t="s">
        <v>338</v>
      </c>
    </row>
    <row r="2282" spans="1:3" x14ac:dyDescent="0.3">
      <c r="A2282" s="17" t="s">
        <v>4553</v>
      </c>
      <c r="B2282" s="17" t="s">
        <v>4554</v>
      </c>
      <c r="C2282" s="18" t="s">
        <v>101</v>
      </c>
    </row>
    <row r="2283" spans="1:3" x14ac:dyDescent="0.3">
      <c r="A2283" s="17" t="s">
        <v>4555</v>
      </c>
      <c r="B2283" s="17" t="s">
        <v>4556</v>
      </c>
      <c r="C2283" s="18" t="s">
        <v>101</v>
      </c>
    </row>
    <row r="2284" spans="1:3" x14ac:dyDescent="0.3">
      <c r="A2284" s="17" t="s">
        <v>4557</v>
      </c>
      <c r="B2284" s="17" t="s">
        <v>4558</v>
      </c>
      <c r="C2284" s="18" t="s">
        <v>101</v>
      </c>
    </row>
    <row r="2285" spans="1:3" x14ac:dyDescent="0.3">
      <c r="A2285" s="17" t="s">
        <v>4559</v>
      </c>
      <c r="B2285" s="17" t="s">
        <v>4560</v>
      </c>
      <c r="C2285" s="18" t="s">
        <v>101</v>
      </c>
    </row>
    <row r="2286" spans="1:3" x14ac:dyDescent="0.3">
      <c r="A2286" s="17" t="s">
        <v>4561</v>
      </c>
      <c r="B2286" s="17" t="s">
        <v>4034</v>
      </c>
      <c r="C2286" s="19"/>
    </row>
    <row r="2287" spans="1:3" x14ac:dyDescent="0.3">
      <c r="A2287" s="17" t="s">
        <v>4562</v>
      </c>
      <c r="B2287" s="17" t="s">
        <v>4563</v>
      </c>
      <c r="C2287" s="18" t="s">
        <v>1079</v>
      </c>
    </row>
    <row r="2288" spans="1:3" x14ac:dyDescent="0.3">
      <c r="A2288" s="17" t="s">
        <v>4564</v>
      </c>
      <c r="B2288" s="17" t="s">
        <v>4565</v>
      </c>
      <c r="C2288" s="18" t="s">
        <v>1079</v>
      </c>
    </row>
    <row r="2289" spans="1:3" x14ac:dyDescent="0.3">
      <c r="A2289" s="17" t="s">
        <v>4566</v>
      </c>
      <c r="B2289" s="17" t="s">
        <v>4567</v>
      </c>
      <c r="C2289" s="18" t="s">
        <v>1079</v>
      </c>
    </row>
    <row r="2290" spans="1:3" x14ac:dyDescent="0.3">
      <c r="A2290" s="17" t="s">
        <v>4568</v>
      </c>
      <c r="B2290" s="17" t="s">
        <v>4569</v>
      </c>
      <c r="C2290" s="19"/>
    </row>
    <row r="2291" spans="1:3" x14ac:dyDescent="0.3">
      <c r="A2291" s="17" t="s">
        <v>4570</v>
      </c>
      <c r="B2291" s="17" t="s">
        <v>4571</v>
      </c>
      <c r="C2291" s="18" t="s">
        <v>1079</v>
      </c>
    </row>
    <row r="2292" spans="1:3" x14ac:dyDescent="0.3">
      <c r="A2292" s="17" t="s">
        <v>4572</v>
      </c>
      <c r="B2292" s="17" t="s">
        <v>4573</v>
      </c>
      <c r="C2292" s="19"/>
    </row>
    <row r="2293" spans="1:3" x14ac:dyDescent="0.3">
      <c r="A2293" s="17" t="s">
        <v>4574</v>
      </c>
      <c r="B2293" s="17" t="s">
        <v>4575</v>
      </c>
      <c r="C2293" s="19"/>
    </row>
    <row r="2294" spans="1:3" x14ac:dyDescent="0.3">
      <c r="A2294" s="17" t="s">
        <v>4576</v>
      </c>
      <c r="B2294" s="17" t="s">
        <v>4577</v>
      </c>
      <c r="C2294" s="19"/>
    </row>
    <row r="2295" spans="1:3" x14ac:dyDescent="0.3">
      <c r="A2295" s="17" t="s">
        <v>4578</v>
      </c>
      <c r="B2295" s="17" t="s">
        <v>4579</v>
      </c>
      <c r="C2295" s="19"/>
    </row>
    <row r="2296" spans="1:3" x14ac:dyDescent="0.3">
      <c r="A2296" s="17" t="s">
        <v>4580</v>
      </c>
      <c r="B2296" s="17" t="s">
        <v>4581</v>
      </c>
      <c r="C2296" s="19"/>
    </row>
    <row r="2297" spans="1:3" x14ac:dyDescent="0.3">
      <c r="A2297" s="17" t="s">
        <v>4582</v>
      </c>
      <c r="B2297" s="17" t="s">
        <v>4583</v>
      </c>
      <c r="C2297" s="19"/>
    </row>
    <row r="2298" spans="1:3" x14ac:dyDescent="0.3">
      <c r="A2298" s="17" t="s">
        <v>4584</v>
      </c>
      <c r="B2298" s="17" t="s">
        <v>4583</v>
      </c>
      <c r="C2298" s="19"/>
    </row>
    <row r="2299" spans="1:3" x14ac:dyDescent="0.3">
      <c r="A2299" s="17" t="s">
        <v>4585</v>
      </c>
      <c r="B2299" s="17" t="s">
        <v>4586</v>
      </c>
      <c r="C2299" s="19"/>
    </row>
    <row r="2300" spans="1:3" x14ac:dyDescent="0.3">
      <c r="A2300" s="17" t="s">
        <v>4587</v>
      </c>
      <c r="B2300" s="17" t="s">
        <v>4588</v>
      </c>
      <c r="C2300" s="19"/>
    </row>
    <row r="2301" spans="1:3" x14ac:dyDescent="0.3">
      <c r="A2301" s="17" t="s">
        <v>4589</v>
      </c>
      <c r="B2301" s="17" t="s">
        <v>4588</v>
      </c>
      <c r="C2301" s="19"/>
    </row>
    <row r="2302" spans="1:3" x14ac:dyDescent="0.3">
      <c r="A2302" s="17" t="s">
        <v>4590</v>
      </c>
      <c r="B2302" s="17" t="s">
        <v>4591</v>
      </c>
      <c r="C2302" s="19"/>
    </row>
    <row r="2303" spans="1:3" x14ac:dyDescent="0.3">
      <c r="A2303" s="17" t="s">
        <v>4592</v>
      </c>
      <c r="B2303" s="17" t="s">
        <v>4593</v>
      </c>
      <c r="C2303" s="19"/>
    </row>
    <row r="2304" spans="1:3" x14ac:dyDescent="0.3">
      <c r="A2304" s="17" t="s">
        <v>4594</v>
      </c>
      <c r="B2304" s="17" t="s">
        <v>4595</v>
      </c>
      <c r="C2304" s="19"/>
    </row>
    <row r="2305" spans="1:3" x14ac:dyDescent="0.3">
      <c r="A2305" s="17" t="s">
        <v>4596</v>
      </c>
      <c r="B2305" s="17" t="s">
        <v>4597</v>
      </c>
      <c r="C2305" s="19"/>
    </row>
    <row r="2306" spans="1:3" x14ac:dyDescent="0.3">
      <c r="A2306" s="17" t="s">
        <v>4598</v>
      </c>
      <c r="B2306" s="17" t="s">
        <v>4599</v>
      </c>
      <c r="C2306" s="19"/>
    </row>
    <row r="2307" spans="1:3" x14ac:dyDescent="0.3">
      <c r="A2307" s="17" t="s">
        <v>4600</v>
      </c>
      <c r="B2307" s="17" t="s">
        <v>4601</v>
      </c>
      <c r="C2307" s="19"/>
    </row>
    <row r="2308" spans="1:3" x14ac:dyDescent="0.3">
      <c r="A2308" s="17" t="s">
        <v>4602</v>
      </c>
      <c r="B2308" s="17" t="s">
        <v>4603</v>
      </c>
      <c r="C2308" s="19"/>
    </row>
    <row r="2309" spans="1:3" x14ac:dyDescent="0.3">
      <c r="A2309" s="17" t="s">
        <v>4604</v>
      </c>
      <c r="B2309" s="17" t="s">
        <v>4605</v>
      </c>
      <c r="C2309" s="18" t="s">
        <v>329</v>
      </c>
    </row>
    <row r="2310" spans="1:3" x14ac:dyDescent="0.3">
      <c r="A2310" s="17" t="s">
        <v>4606</v>
      </c>
      <c r="B2310" s="17" t="s">
        <v>4607</v>
      </c>
      <c r="C2310" s="19"/>
    </row>
    <row r="2311" spans="1:3" x14ac:dyDescent="0.3">
      <c r="A2311" s="17" t="s">
        <v>4608</v>
      </c>
      <c r="B2311" s="17" t="s">
        <v>4609</v>
      </c>
      <c r="C2311" s="19"/>
    </row>
    <row r="2312" spans="1:3" x14ac:dyDescent="0.3">
      <c r="A2312" s="17" t="s">
        <v>4610</v>
      </c>
      <c r="B2312" s="17" t="s">
        <v>4611</v>
      </c>
      <c r="C2312" s="19"/>
    </row>
    <row r="2313" spans="1:3" x14ac:dyDescent="0.3">
      <c r="A2313" s="17" t="s">
        <v>4612</v>
      </c>
      <c r="B2313" s="17" t="s">
        <v>4613</v>
      </c>
      <c r="C2313" s="19"/>
    </row>
    <row r="2314" spans="1:3" x14ac:dyDescent="0.3">
      <c r="A2314" s="17" t="s">
        <v>4614</v>
      </c>
      <c r="B2314" s="17" t="s">
        <v>4615</v>
      </c>
      <c r="C2314" s="19"/>
    </row>
    <row r="2315" spans="1:3" x14ac:dyDescent="0.3">
      <c r="A2315" s="17" t="s">
        <v>4616</v>
      </c>
      <c r="B2315" s="17" t="s">
        <v>4617</v>
      </c>
      <c r="C2315" s="19"/>
    </row>
    <row r="2316" spans="1:3" x14ac:dyDescent="0.3">
      <c r="A2316" s="17" t="s">
        <v>4618</v>
      </c>
      <c r="B2316" s="17" t="s">
        <v>4619</v>
      </c>
      <c r="C2316" s="19"/>
    </row>
    <row r="2317" spans="1:3" x14ac:dyDescent="0.3">
      <c r="A2317" s="17" t="s">
        <v>4620</v>
      </c>
      <c r="B2317" s="17" t="s">
        <v>4619</v>
      </c>
      <c r="C2317" s="19"/>
    </row>
    <row r="2318" spans="1:3" x14ac:dyDescent="0.3">
      <c r="A2318" s="17" t="s">
        <v>4621</v>
      </c>
      <c r="B2318" s="17" t="s">
        <v>4622</v>
      </c>
      <c r="C2318" s="19"/>
    </row>
    <row r="2319" spans="1:3" x14ac:dyDescent="0.3">
      <c r="A2319" s="17" t="s">
        <v>4623</v>
      </c>
      <c r="B2319" s="17" t="s">
        <v>4624</v>
      </c>
      <c r="C2319" s="18" t="s">
        <v>1079</v>
      </c>
    </row>
    <row r="2320" spans="1:3" x14ac:dyDescent="0.3">
      <c r="A2320" s="17" t="s">
        <v>4625</v>
      </c>
      <c r="B2320" s="17" t="s">
        <v>4279</v>
      </c>
      <c r="C2320" s="19"/>
    </row>
    <row r="2321" spans="1:3" x14ac:dyDescent="0.3">
      <c r="A2321" s="17" t="s">
        <v>4626</v>
      </c>
      <c r="B2321" s="17" t="s">
        <v>4279</v>
      </c>
      <c r="C2321" s="19"/>
    </row>
    <row r="2322" spans="1:3" x14ac:dyDescent="0.3">
      <c r="A2322" s="17" t="s">
        <v>4627</v>
      </c>
      <c r="B2322" s="17" t="s">
        <v>4628</v>
      </c>
      <c r="C2322" s="19"/>
    </row>
    <row r="2323" spans="1:3" x14ac:dyDescent="0.3">
      <c r="A2323" s="17" t="s">
        <v>4629</v>
      </c>
      <c r="B2323" s="17" t="s">
        <v>4630</v>
      </c>
      <c r="C2323" s="19"/>
    </row>
    <row r="2324" spans="1:3" x14ac:dyDescent="0.3">
      <c r="A2324" s="17" t="s">
        <v>4631</v>
      </c>
      <c r="B2324" s="17" t="s">
        <v>4632</v>
      </c>
      <c r="C2324" s="19"/>
    </row>
    <row r="2325" spans="1:3" x14ac:dyDescent="0.3">
      <c r="A2325" s="17" t="s">
        <v>4633</v>
      </c>
      <c r="B2325" s="17" t="s">
        <v>4634</v>
      </c>
      <c r="C2325" s="18" t="s">
        <v>72</v>
      </c>
    </row>
    <row r="2326" spans="1:3" x14ac:dyDescent="0.3">
      <c r="A2326" s="17" t="s">
        <v>4635</v>
      </c>
      <c r="B2326" s="17" t="s">
        <v>4636</v>
      </c>
      <c r="C2326" s="18" t="s">
        <v>101</v>
      </c>
    </row>
    <row r="2327" spans="1:3" x14ac:dyDescent="0.3">
      <c r="A2327" s="17" t="s">
        <v>4637</v>
      </c>
      <c r="B2327" s="17" t="s">
        <v>4638</v>
      </c>
      <c r="C2327" s="18" t="s">
        <v>101</v>
      </c>
    </row>
    <row r="2328" spans="1:3" x14ac:dyDescent="0.3">
      <c r="A2328" s="17" t="s">
        <v>4639</v>
      </c>
      <c r="B2328" s="17" t="s">
        <v>4640</v>
      </c>
      <c r="C2328" s="18" t="s">
        <v>101</v>
      </c>
    </row>
    <row r="2329" spans="1:3" x14ac:dyDescent="0.3">
      <c r="A2329" s="17" t="s">
        <v>4641</v>
      </c>
      <c r="B2329" s="17" t="s">
        <v>4642</v>
      </c>
      <c r="C2329" s="19"/>
    </row>
    <row r="2330" spans="1:3" x14ac:dyDescent="0.3">
      <c r="A2330" s="17" t="s">
        <v>4643</v>
      </c>
      <c r="B2330" s="17" t="s">
        <v>4644</v>
      </c>
      <c r="C2330" s="19"/>
    </row>
    <row r="2331" spans="1:3" x14ac:dyDescent="0.3">
      <c r="A2331" s="17" t="s">
        <v>4645</v>
      </c>
      <c r="B2331" s="17" t="s">
        <v>4646</v>
      </c>
      <c r="C2331" s="19"/>
    </row>
    <row r="2332" spans="1:3" x14ac:dyDescent="0.3">
      <c r="A2332" s="17" t="s">
        <v>4647</v>
      </c>
      <c r="B2332" s="17" t="s">
        <v>4648</v>
      </c>
      <c r="C2332" s="19"/>
    </row>
    <row r="2333" spans="1:3" x14ac:dyDescent="0.3">
      <c r="A2333" s="17" t="s">
        <v>4649</v>
      </c>
      <c r="B2333" s="17" t="s">
        <v>4650</v>
      </c>
      <c r="C2333" s="18" t="s">
        <v>137</v>
      </c>
    </row>
    <row r="2334" spans="1:3" x14ac:dyDescent="0.3">
      <c r="A2334" s="17" t="s">
        <v>4651</v>
      </c>
      <c r="B2334" s="17" t="s">
        <v>4652</v>
      </c>
      <c r="C2334" s="19"/>
    </row>
    <row r="2335" spans="1:3" x14ac:dyDescent="0.3">
      <c r="A2335" s="17" t="s">
        <v>4653</v>
      </c>
      <c r="B2335" s="17" t="s">
        <v>4654</v>
      </c>
      <c r="C2335" s="18" t="s">
        <v>72</v>
      </c>
    </row>
    <row r="2336" spans="1:3" x14ac:dyDescent="0.3">
      <c r="A2336" s="17" t="s">
        <v>4655</v>
      </c>
      <c r="B2336" s="17" t="s">
        <v>4656</v>
      </c>
      <c r="C2336" s="19"/>
    </row>
    <row r="2337" spans="1:3" x14ac:dyDescent="0.3">
      <c r="A2337" s="17" t="s">
        <v>4657</v>
      </c>
      <c r="B2337" s="17" t="s">
        <v>4658</v>
      </c>
      <c r="C2337" s="19"/>
    </row>
    <row r="2338" spans="1:3" x14ac:dyDescent="0.3">
      <c r="A2338" s="17" t="s">
        <v>4659</v>
      </c>
      <c r="B2338" s="17" t="s">
        <v>4658</v>
      </c>
      <c r="C2338" s="19"/>
    </row>
    <row r="2339" spans="1:3" x14ac:dyDescent="0.3">
      <c r="A2339" s="17" t="s">
        <v>4660</v>
      </c>
      <c r="B2339" s="17" t="s">
        <v>4661</v>
      </c>
      <c r="C2339" s="19"/>
    </row>
    <row r="2340" spans="1:3" x14ac:dyDescent="0.3">
      <c r="A2340" s="17" t="s">
        <v>4662</v>
      </c>
      <c r="B2340" s="17" t="s">
        <v>4663</v>
      </c>
      <c r="C2340" s="19"/>
    </row>
    <row r="2341" spans="1:3" x14ac:dyDescent="0.3">
      <c r="A2341" s="17" t="s">
        <v>4664</v>
      </c>
      <c r="B2341" s="17" t="s">
        <v>4663</v>
      </c>
      <c r="C2341" s="19"/>
    </row>
    <row r="2342" spans="1:3" x14ac:dyDescent="0.3">
      <c r="A2342" s="17" t="s">
        <v>4665</v>
      </c>
      <c r="B2342" s="17" t="s">
        <v>340</v>
      </c>
      <c r="C2342" s="19"/>
    </row>
    <row r="2343" spans="1:3" x14ac:dyDescent="0.3">
      <c r="A2343" s="17" t="s">
        <v>4666</v>
      </c>
      <c r="B2343" s="17" t="s">
        <v>4667</v>
      </c>
      <c r="C2343" s="19"/>
    </row>
    <row r="2344" spans="1:3" x14ac:dyDescent="0.3">
      <c r="A2344" s="17" t="s">
        <v>4668</v>
      </c>
      <c r="B2344" s="17" t="s">
        <v>4669</v>
      </c>
      <c r="C2344" s="19"/>
    </row>
    <row r="2345" spans="1:3" x14ac:dyDescent="0.3">
      <c r="A2345" s="17" t="s">
        <v>4670</v>
      </c>
      <c r="B2345" s="17" t="s">
        <v>4671</v>
      </c>
      <c r="C2345" s="19"/>
    </row>
    <row r="2346" spans="1:3" x14ac:dyDescent="0.3">
      <c r="A2346" s="17" t="s">
        <v>4672</v>
      </c>
      <c r="B2346" s="17" t="s">
        <v>4673</v>
      </c>
      <c r="C2346" s="19"/>
    </row>
    <row r="2347" spans="1:3" x14ac:dyDescent="0.3">
      <c r="A2347" s="17" t="s">
        <v>4674</v>
      </c>
      <c r="B2347" s="17" t="s">
        <v>4675</v>
      </c>
      <c r="C2347" s="19"/>
    </row>
    <row r="2348" spans="1:3" x14ac:dyDescent="0.3">
      <c r="A2348" s="17" t="s">
        <v>4676</v>
      </c>
      <c r="B2348" s="17" t="s">
        <v>4677</v>
      </c>
      <c r="C2348" s="19"/>
    </row>
    <row r="2349" spans="1:3" x14ac:dyDescent="0.3">
      <c r="A2349" s="17" t="s">
        <v>4678</v>
      </c>
      <c r="B2349" s="17" t="s">
        <v>4677</v>
      </c>
      <c r="C2349" s="19"/>
    </row>
    <row r="2350" spans="1:3" x14ac:dyDescent="0.3">
      <c r="A2350" s="17" t="s">
        <v>4679</v>
      </c>
      <c r="B2350" s="17" t="s">
        <v>4680</v>
      </c>
      <c r="C2350" s="19"/>
    </row>
    <row r="2351" spans="1:3" x14ac:dyDescent="0.3">
      <c r="A2351" s="17" t="s">
        <v>4681</v>
      </c>
      <c r="B2351" s="17" t="s">
        <v>4682</v>
      </c>
      <c r="C2351" s="19"/>
    </row>
    <row r="2352" spans="1:3" x14ac:dyDescent="0.3">
      <c r="A2352" s="17" t="s">
        <v>4683</v>
      </c>
      <c r="B2352" s="17" t="s">
        <v>4684</v>
      </c>
      <c r="C2352" s="18" t="s">
        <v>101</v>
      </c>
    </row>
    <row r="2353" spans="1:3" x14ac:dyDescent="0.3">
      <c r="A2353" s="17" t="s">
        <v>4685</v>
      </c>
      <c r="B2353" s="17" t="s">
        <v>4684</v>
      </c>
      <c r="C2353" s="19"/>
    </row>
    <row r="2354" spans="1:3" x14ac:dyDescent="0.3">
      <c r="A2354" s="17" t="s">
        <v>4686</v>
      </c>
      <c r="B2354" s="17" t="s">
        <v>4684</v>
      </c>
      <c r="C2354" s="19"/>
    </row>
    <row r="2355" spans="1:3" x14ac:dyDescent="0.3">
      <c r="A2355" s="17" t="s">
        <v>4687</v>
      </c>
      <c r="B2355" s="17" t="s">
        <v>4688</v>
      </c>
      <c r="C2355" s="19"/>
    </row>
    <row r="2356" spans="1:3" x14ac:dyDescent="0.3">
      <c r="A2356" s="17" t="s">
        <v>4689</v>
      </c>
      <c r="B2356" s="17" t="s">
        <v>4690</v>
      </c>
      <c r="C2356" s="18" t="s">
        <v>137</v>
      </c>
    </row>
    <row r="2357" spans="1:3" x14ac:dyDescent="0.3">
      <c r="A2357" s="17" t="s">
        <v>4691</v>
      </c>
      <c r="B2357" s="17" t="s">
        <v>4692</v>
      </c>
      <c r="C2357" s="19"/>
    </row>
    <row r="2358" spans="1:3" x14ac:dyDescent="0.3">
      <c r="A2358" s="17" t="s">
        <v>4693</v>
      </c>
      <c r="B2358" s="17" t="s">
        <v>4694</v>
      </c>
      <c r="C2358" s="19"/>
    </row>
    <row r="2359" spans="1:3" x14ac:dyDescent="0.3">
      <c r="A2359" s="17" t="s">
        <v>4695</v>
      </c>
      <c r="B2359" s="17" t="s">
        <v>4694</v>
      </c>
      <c r="C2359" s="19"/>
    </row>
    <row r="2360" spans="1:3" x14ac:dyDescent="0.3">
      <c r="A2360" s="17" t="s">
        <v>4696</v>
      </c>
      <c r="B2360" s="17" t="s">
        <v>4697</v>
      </c>
      <c r="C2360" s="19"/>
    </row>
    <row r="2361" spans="1:3" x14ac:dyDescent="0.3">
      <c r="A2361" s="17" t="s">
        <v>4698</v>
      </c>
      <c r="B2361" s="17" t="s">
        <v>4697</v>
      </c>
      <c r="C2361" s="19"/>
    </row>
    <row r="2362" spans="1:3" x14ac:dyDescent="0.3">
      <c r="A2362" s="17" t="s">
        <v>4699</v>
      </c>
      <c r="B2362" s="17" t="s">
        <v>4694</v>
      </c>
      <c r="C2362" s="19"/>
    </row>
    <row r="2363" spans="1:3" x14ac:dyDescent="0.3">
      <c r="A2363" s="17" t="s">
        <v>4700</v>
      </c>
      <c r="B2363" s="17" t="s">
        <v>4701</v>
      </c>
      <c r="C2363" s="19"/>
    </row>
    <row r="2364" spans="1:3" x14ac:dyDescent="0.3">
      <c r="A2364" s="17" t="s">
        <v>4702</v>
      </c>
      <c r="B2364" s="17" t="s">
        <v>4703</v>
      </c>
      <c r="C2364" s="19"/>
    </row>
    <row r="2365" spans="1:3" x14ac:dyDescent="0.3">
      <c r="A2365" s="17" t="s">
        <v>4704</v>
      </c>
      <c r="B2365" s="17" t="s">
        <v>4705</v>
      </c>
      <c r="C2365" s="19"/>
    </row>
    <row r="2366" spans="1:3" x14ac:dyDescent="0.3">
      <c r="A2366" s="17" t="s">
        <v>4706</v>
      </c>
      <c r="B2366" s="17" t="s">
        <v>4707</v>
      </c>
      <c r="C2366" s="19"/>
    </row>
    <row r="2367" spans="1:3" x14ac:dyDescent="0.3">
      <c r="A2367" s="17" t="s">
        <v>4708</v>
      </c>
      <c r="B2367" s="17" t="s">
        <v>4709</v>
      </c>
      <c r="C2367" s="19"/>
    </row>
    <row r="2368" spans="1:3" x14ac:dyDescent="0.3">
      <c r="A2368" s="17" t="s">
        <v>4710</v>
      </c>
      <c r="B2368" s="17" t="s">
        <v>4711</v>
      </c>
      <c r="C2368" s="19"/>
    </row>
    <row r="2369" spans="1:3" x14ac:dyDescent="0.3">
      <c r="A2369" s="17" t="s">
        <v>4712</v>
      </c>
      <c r="B2369" s="17" t="s">
        <v>4713</v>
      </c>
      <c r="C2369" s="19"/>
    </row>
    <row r="2370" spans="1:3" x14ac:dyDescent="0.3">
      <c r="A2370" s="17" t="s">
        <v>4714</v>
      </c>
      <c r="B2370" s="17" t="s">
        <v>4715</v>
      </c>
      <c r="C2370" s="19"/>
    </row>
    <row r="2371" spans="1:3" x14ac:dyDescent="0.3">
      <c r="A2371" s="17" t="s">
        <v>4716</v>
      </c>
      <c r="B2371" s="17" t="s">
        <v>4717</v>
      </c>
      <c r="C2371" s="19"/>
    </row>
    <row r="2372" spans="1:3" x14ac:dyDescent="0.3">
      <c r="A2372" s="17" t="s">
        <v>4718</v>
      </c>
      <c r="B2372" s="17" t="s">
        <v>4026</v>
      </c>
      <c r="C2372" s="19"/>
    </row>
    <row r="2373" spans="1:3" x14ac:dyDescent="0.3">
      <c r="A2373" s="17" t="s">
        <v>4719</v>
      </c>
      <c r="B2373" s="17" t="s">
        <v>4026</v>
      </c>
      <c r="C2373" s="19"/>
    </row>
    <row r="2374" spans="1:3" x14ac:dyDescent="0.3">
      <c r="A2374" s="17" t="s">
        <v>4720</v>
      </c>
      <c r="B2374" s="17" t="s">
        <v>4721</v>
      </c>
      <c r="C2374" s="19"/>
    </row>
    <row r="2375" spans="1:3" x14ac:dyDescent="0.3">
      <c r="A2375" s="17" t="s">
        <v>4722</v>
      </c>
      <c r="B2375" s="17" t="s">
        <v>4721</v>
      </c>
      <c r="C2375" s="19"/>
    </row>
    <row r="2376" spans="1:3" x14ac:dyDescent="0.3">
      <c r="A2376" s="17" t="s">
        <v>4723</v>
      </c>
      <c r="B2376" s="17" t="s">
        <v>4724</v>
      </c>
      <c r="C2376" s="19"/>
    </row>
    <row r="2377" spans="1:3" x14ac:dyDescent="0.3">
      <c r="A2377" s="17" t="s">
        <v>4725</v>
      </c>
      <c r="B2377" s="17" t="s">
        <v>4724</v>
      </c>
      <c r="C2377" s="19"/>
    </row>
    <row r="2378" spans="1:3" x14ac:dyDescent="0.3">
      <c r="A2378" s="17" t="s">
        <v>4726</v>
      </c>
      <c r="B2378" s="17" t="s">
        <v>2582</v>
      </c>
      <c r="C2378" s="19"/>
    </row>
    <row r="2379" spans="1:3" x14ac:dyDescent="0.3">
      <c r="A2379" s="17" t="s">
        <v>4727</v>
      </c>
      <c r="B2379" s="17" t="s">
        <v>2582</v>
      </c>
      <c r="C2379" s="19"/>
    </row>
    <row r="2380" spans="1:3" x14ac:dyDescent="0.3">
      <c r="A2380" s="17" t="s">
        <v>4728</v>
      </c>
      <c r="B2380" s="17" t="s">
        <v>4729</v>
      </c>
      <c r="C2380" s="19"/>
    </row>
    <row r="2381" spans="1:3" x14ac:dyDescent="0.3">
      <c r="A2381" s="17" t="s">
        <v>4730</v>
      </c>
      <c r="B2381" s="17" t="s">
        <v>4729</v>
      </c>
      <c r="C2381" s="19"/>
    </row>
    <row r="2382" spans="1:3" x14ac:dyDescent="0.3">
      <c r="A2382" s="17" t="s">
        <v>4731</v>
      </c>
      <c r="B2382" s="17" t="s">
        <v>2580</v>
      </c>
      <c r="C2382" s="19"/>
    </row>
    <row r="2383" spans="1:3" x14ac:dyDescent="0.3">
      <c r="A2383" s="17" t="s">
        <v>4732</v>
      </c>
      <c r="B2383" s="17" t="s">
        <v>2586</v>
      </c>
      <c r="C2383" s="19"/>
    </row>
    <row r="2384" spans="1:3" x14ac:dyDescent="0.3">
      <c r="A2384" s="17" t="s">
        <v>4733</v>
      </c>
      <c r="B2384" s="17" t="s">
        <v>4734</v>
      </c>
      <c r="C2384" s="19"/>
    </row>
    <row r="2385" spans="1:3" x14ac:dyDescent="0.3">
      <c r="A2385" s="17" t="s">
        <v>4735</v>
      </c>
      <c r="B2385" s="17" t="s">
        <v>2584</v>
      </c>
      <c r="C2385" s="19"/>
    </row>
    <row r="2386" spans="1:3" x14ac:dyDescent="0.3">
      <c r="A2386" s="17" t="s">
        <v>4736</v>
      </c>
      <c r="B2386" s="17" t="s">
        <v>4737</v>
      </c>
      <c r="C2386" s="19"/>
    </row>
    <row r="2387" spans="1:3" x14ac:dyDescent="0.3">
      <c r="A2387" s="17" t="s">
        <v>4738</v>
      </c>
      <c r="B2387" s="17" t="s">
        <v>4739</v>
      </c>
      <c r="C2387" s="19"/>
    </row>
    <row r="2388" spans="1:3" x14ac:dyDescent="0.3">
      <c r="A2388" s="17" t="s">
        <v>4740</v>
      </c>
      <c r="B2388" s="17" t="s">
        <v>4741</v>
      </c>
      <c r="C2388" s="19"/>
    </row>
    <row r="2389" spans="1:3" x14ac:dyDescent="0.3">
      <c r="A2389" s="17" t="s">
        <v>4742</v>
      </c>
      <c r="B2389" s="17" t="s">
        <v>4743</v>
      </c>
      <c r="C2389" s="19"/>
    </row>
    <row r="2390" spans="1:3" x14ac:dyDescent="0.3">
      <c r="A2390" s="17" t="s">
        <v>4744</v>
      </c>
      <c r="B2390" s="17" t="s">
        <v>4743</v>
      </c>
      <c r="C2390" s="19"/>
    </row>
    <row r="2391" spans="1:3" x14ac:dyDescent="0.3">
      <c r="A2391" s="17" t="s">
        <v>4745</v>
      </c>
      <c r="B2391" s="17" t="s">
        <v>4743</v>
      </c>
      <c r="C2391" s="19"/>
    </row>
    <row r="2392" spans="1:3" x14ac:dyDescent="0.3">
      <c r="A2392" s="17" t="s">
        <v>4746</v>
      </c>
      <c r="B2392" s="17" t="s">
        <v>4743</v>
      </c>
      <c r="C2392" s="19"/>
    </row>
    <row r="2393" spans="1:3" x14ac:dyDescent="0.3">
      <c r="A2393" s="17" t="s">
        <v>4747</v>
      </c>
      <c r="B2393" s="17" t="s">
        <v>2346</v>
      </c>
      <c r="C2393" s="19"/>
    </row>
    <row r="2394" spans="1:3" x14ac:dyDescent="0.3">
      <c r="A2394" s="17" t="s">
        <v>4748</v>
      </c>
      <c r="B2394" s="17" t="s">
        <v>2346</v>
      </c>
      <c r="C2394" s="19"/>
    </row>
    <row r="2395" spans="1:3" x14ac:dyDescent="0.3">
      <c r="A2395" s="17" t="s">
        <v>4749</v>
      </c>
      <c r="B2395" s="17" t="s">
        <v>4750</v>
      </c>
      <c r="C2395" s="19"/>
    </row>
    <row r="2396" spans="1:3" x14ac:dyDescent="0.3">
      <c r="A2396" s="17" t="s">
        <v>4751</v>
      </c>
      <c r="B2396" s="17" t="s">
        <v>4750</v>
      </c>
      <c r="C2396" s="19"/>
    </row>
    <row r="2397" spans="1:3" x14ac:dyDescent="0.3">
      <c r="A2397" s="17" t="s">
        <v>4752</v>
      </c>
      <c r="B2397" s="17" t="s">
        <v>4753</v>
      </c>
      <c r="C2397" s="19"/>
    </row>
    <row r="2398" spans="1:3" x14ac:dyDescent="0.3">
      <c r="A2398" s="17" t="s">
        <v>4754</v>
      </c>
      <c r="B2398" s="17" t="s">
        <v>4753</v>
      </c>
      <c r="C2398" s="19"/>
    </row>
    <row r="2399" spans="1:3" x14ac:dyDescent="0.3">
      <c r="A2399" s="17" t="s">
        <v>4755</v>
      </c>
      <c r="B2399" s="17" t="s">
        <v>4741</v>
      </c>
      <c r="C2399" s="19"/>
    </row>
    <row r="2400" spans="1:3" x14ac:dyDescent="0.3">
      <c r="A2400" s="17" t="s">
        <v>4756</v>
      </c>
      <c r="B2400" s="17" t="s">
        <v>2358</v>
      </c>
      <c r="C2400" s="19"/>
    </row>
    <row r="2401" spans="1:3" x14ac:dyDescent="0.3">
      <c r="A2401" s="17" t="s">
        <v>4757</v>
      </c>
      <c r="B2401" s="17" t="s">
        <v>2358</v>
      </c>
      <c r="C2401" s="19"/>
    </row>
    <row r="2402" spans="1:3" x14ac:dyDescent="0.3">
      <c r="A2402" s="17" t="s">
        <v>4758</v>
      </c>
      <c r="B2402" s="17" t="s">
        <v>2358</v>
      </c>
      <c r="C2402" s="19"/>
    </row>
    <row r="2403" spans="1:3" x14ac:dyDescent="0.3">
      <c r="A2403" s="17" t="s">
        <v>4759</v>
      </c>
      <c r="B2403" s="17" t="s">
        <v>4760</v>
      </c>
      <c r="C2403" s="19"/>
    </row>
    <row r="2404" spans="1:3" x14ac:dyDescent="0.3">
      <c r="A2404" s="17" t="s">
        <v>4761</v>
      </c>
      <c r="B2404" s="17" t="s">
        <v>4762</v>
      </c>
      <c r="C2404" s="19"/>
    </row>
    <row r="2405" spans="1:3" x14ac:dyDescent="0.3">
      <c r="A2405" s="17" t="s">
        <v>4763</v>
      </c>
      <c r="B2405" s="17" t="s">
        <v>4762</v>
      </c>
      <c r="C2405" s="19"/>
    </row>
    <row r="2406" spans="1:3" x14ac:dyDescent="0.3">
      <c r="A2406" s="17" t="s">
        <v>4764</v>
      </c>
      <c r="B2406" s="17" t="s">
        <v>4765</v>
      </c>
      <c r="C2406" s="19"/>
    </row>
    <row r="2407" spans="1:3" x14ac:dyDescent="0.3">
      <c r="A2407" s="17" t="s">
        <v>4766</v>
      </c>
      <c r="B2407" s="17" t="s">
        <v>2550</v>
      </c>
      <c r="C2407" s="19"/>
    </row>
    <row r="2408" spans="1:3" x14ac:dyDescent="0.3">
      <c r="A2408" s="17" t="s">
        <v>4767</v>
      </c>
      <c r="B2408" s="17" t="s">
        <v>2550</v>
      </c>
      <c r="C2408" s="19"/>
    </row>
    <row r="2409" spans="1:3" x14ac:dyDescent="0.3">
      <c r="A2409" s="17" t="s">
        <v>4768</v>
      </c>
      <c r="B2409" s="17" t="s">
        <v>4769</v>
      </c>
      <c r="C2409" s="19"/>
    </row>
    <row r="2410" spans="1:3" x14ac:dyDescent="0.3">
      <c r="A2410" s="17" t="s">
        <v>4770</v>
      </c>
      <c r="B2410" s="17" t="s">
        <v>2550</v>
      </c>
      <c r="C2410" s="19"/>
    </row>
    <row r="2411" spans="1:3" x14ac:dyDescent="0.3">
      <c r="A2411" s="17" t="s">
        <v>4771</v>
      </c>
      <c r="B2411" s="17" t="s">
        <v>4772</v>
      </c>
      <c r="C2411" s="19"/>
    </row>
    <row r="2412" spans="1:3" x14ac:dyDescent="0.3">
      <c r="A2412" s="17" t="s">
        <v>4773</v>
      </c>
      <c r="B2412" s="17" t="s">
        <v>4774</v>
      </c>
      <c r="C2412" s="19"/>
    </row>
    <row r="2413" spans="1:3" x14ac:dyDescent="0.3">
      <c r="A2413" s="17" t="s">
        <v>4775</v>
      </c>
      <c r="B2413" s="17" t="s">
        <v>4776</v>
      </c>
      <c r="C2413" s="19"/>
    </row>
    <row r="2414" spans="1:3" x14ac:dyDescent="0.3">
      <c r="A2414" s="17" t="s">
        <v>4777</v>
      </c>
      <c r="B2414" s="17" t="s">
        <v>4778</v>
      </c>
      <c r="C2414" s="18" t="s">
        <v>72</v>
      </c>
    </row>
    <row r="2415" spans="1:3" x14ac:dyDescent="0.3">
      <c r="A2415" s="17" t="s">
        <v>4779</v>
      </c>
      <c r="B2415" s="17" t="s">
        <v>4778</v>
      </c>
      <c r="C2415" s="18" t="s">
        <v>72</v>
      </c>
    </row>
    <row r="2416" spans="1:3" x14ac:dyDescent="0.3">
      <c r="A2416" s="17" t="s">
        <v>4780</v>
      </c>
      <c r="B2416" s="17" t="s">
        <v>4778</v>
      </c>
      <c r="C2416" s="18" t="s">
        <v>72</v>
      </c>
    </row>
    <row r="2417" spans="1:3" x14ac:dyDescent="0.3">
      <c r="A2417" s="17" t="s">
        <v>4781</v>
      </c>
      <c r="B2417" s="17" t="s">
        <v>4782</v>
      </c>
      <c r="C2417" s="19"/>
    </row>
    <row r="2418" spans="1:3" x14ac:dyDescent="0.3">
      <c r="A2418" s="17" t="s">
        <v>4783</v>
      </c>
      <c r="B2418" s="17" t="s">
        <v>4782</v>
      </c>
      <c r="C2418" s="19"/>
    </row>
    <row r="2419" spans="1:3" x14ac:dyDescent="0.3">
      <c r="A2419" s="17" t="s">
        <v>4784</v>
      </c>
      <c r="B2419" s="17" t="s">
        <v>4782</v>
      </c>
      <c r="C2419" s="19"/>
    </row>
    <row r="2420" spans="1:3" x14ac:dyDescent="0.3">
      <c r="A2420" s="17" t="s">
        <v>4785</v>
      </c>
      <c r="B2420" s="17" t="s">
        <v>4782</v>
      </c>
      <c r="C2420" s="19"/>
    </row>
    <row r="2421" spans="1:3" x14ac:dyDescent="0.3">
      <c r="A2421" s="17" t="s">
        <v>4786</v>
      </c>
      <c r="B2421" s="17" t="s">
        <v>4787</v>
      </c>
      <c r="C2421" s="19"/>
    </row>
    <row r="2422" spans="1:3" x14ac:dyDescent="0.3">
      <c r="A2422" s="17" t="s">
        <v>4788</v>
      </c>
      <c r="B2422" s="17" t="s">
        <v>4789</v>
      </c>
      <c r="C2422" s="19"/>
    </row>
    <row r="2423" spans="1:3" x14ac:dyDescent="0.3">
      <c r="A2423" s="17" t="s">
        <v>4790</v>
      </c>
      <c r="B2423" s="17" t="s">
        <v>4791</v>
      </c>
      <c r="C2423" s="19"/>
    </row>
    <row r="2424" spans="1:3" x14ac:dyDescent="0.3">
      <c r="A2424" s="17" t="s">
        <v>4792</v>
      </c>
      <c r="B2424" s="17" t="s">
        <v>4791</v>
      </c>
      <c r="C2424" s="19"/>
    </row>
    <row r="2425" spans="1:3" x14ac:dyDescent="0.3">
      <c r="A2425" s="17" t="s">
        <v>4793</v>
      </c>
      <c r="B2425" s="17" t="s">
        <v>4791</v>
      </c>
      <c r="C2425" s="19"/>
    </row>
    <row r="2426" spans="1:3" x14ac:dyDescent="0.3">
      <c r="A2426" s="17" t="s">
        <v>4794</v>
      </c>
      <c r="B2426" s="17" t="s">
        <v>4795</v>
      </c>
      <c r="C2426" s="19"/>
    </row>
    <row r="2427" spans="1:3" x14ac:dyDescent="0.3">
      <c r="A2427" s="17" t="s">
        <v>4796</v>
      </c>
      <c r="B2427" s="17" t="s">
        <v>4795</v>
      </c>
      <c r="C2427" s="19"/>
    </row>
    <row r="2428" spans="1:3" x14ac:dyDescent="0.3">
      <c r="A2428" s="17" t="s">
        <v>4797</v>
      </c>
      <c r="B2428" s="17" t="s">
        <v>4798</v>
      </c>
      <c r="C2428" s="19"/>
    </row>
    <row r="2429" spans="1:3" x14ac:dyDescent="0.3">
      <c r="A2429" s="17" t="s">
        <v>4799</v>
      </c>
      <c r="B2429" s="17" t="s">
        <v>4800</v>
      </c>
      <c r="C2429" s="19"/>
    </row>
    <row r="2430" spans="1:3" x14ac:dyDescent="0.3">
      <c r="A2430" s="17" t="s">
        <v>4801</v>
      </c>
      <c r="B2430" s="17" t="s">
        <v>4800</v>
      </c>
      <c r="C2430" s="19"/>
    </row>
    <row r="2431" spans="1:3" x14ac:dyDescent="0.3">
      <c r="A2431" s="17" t="s">
        <v>4802</v>
      </c>
      <c r="B2431" s="17" t="s">
        <v>4803</v>
      </c>
      <c r="C2431" s="19"/>
    </row>
    <row r="2432" spans="1:3" x14ac:dyDescent="0.3">
      <c r="A2432" s="17" t="s">
        <v>4804</v>
      </c>
      <c r="B2432" s="17" t="s">
        <v>4803</v>
      </c>
      <c r="C2432" s="19"/>
    </row>
    <row r="2433" spans="1:3" x14ac:dyDescent="0.3">
      <c r="A2433" s="17" t="s">
        <v>4805</v>
      </c>
      <c r="B2433" s="17" t="s">
        <v>4803</v>
      </c>
      <c r="C2433" s="19"/>
    </row>
    <row r="2434" spans="1:3" x14ac:dyDescent="0.3">
      <c r="A2434" s="17" t="s">
        <v>4806</v>
      </c>
      <c r="B2434" s="17" t="s">
        <v>4807</v>
      </c>
      <c r="C2434" s="19"/>
    </row>
    <row r="2435" spans="1:3" x14ac:dyDescent="0.3">
      <c r="A2435" s="17" t="s">
        <v>4808</v>
      </c>
      <c r="B2435" s="17" t="s">
        <v>4809</v>
      </c>
      <c r="C2435" s="19"/>
    </row>
    <row r="2436" spans="1:3" x14ac:dyDescent="0.3">
      <c r="A2436" s="17" t="s">
        <v>4810</v>
      </c>
      <c r="B2436" s="17" t="s">
        <v>4809</v>
      </c>
      <c r="C2436" s="19"/>
    </row>
    <row r="2437" spans="1:3" x14ac:dyDescent="0.3">
      <c r="A2437" s="17" t="s">
        <v>4811</v>
      </c>
      <c r="B2437" s="17" t="s">
        <v>4812</v>
      </c>
      <c r="C2437" s="19"/>
    </row>
    <row r="2438" spans="1:3" x14ac:dyDescent="0.3">
      <c r="A2438" s="17" t="s">
        <v>4813</v>
      </c>
      <c r="B2438" s="17" t="s">
        <v>4814</v>
      </c>
      <c r="C2438" s="19"/>
    </row>
    <row r="2439" spans="1:3" x14ac:dyDescent="0.3">
      <c r="A2439" s="17" t="s">
        <v>4815</v>
      </c>
      <c r="B2439" s="17" t="s">
        <v>4816</v>
      </c>
      <c r="C2439" s="19"/>
    </row>
    <row r="2440" spans="1:3" x14ac:dyDescent="0.3">
      <c r="A2440" s="17" t="s">
        <v>4817</v>
      </c>
      <c r="B2440" s="17" t="s">
        <v>4818</v>
      </c>
      <c r="C2440" s="19"/>
    </row>
    <row r="2441" spans="1:3" x14ac:dyDescent="0.3">
      <c r="A2441" s="17" t="s">
        <v>4819</v>
      </c>
      <c r="B2441" s="17" t="s">
        <v>4820</v>
      </c>
      <c r="C2441" s="19"/>
    </row>
    <row r="2442" spans="1:3" x14ac:dyDescent="0.3">
      <c r="A2442" s="17" t="s">
        <v>4821</v>
      </c>
      <c r="B2442" s="17" t="s">
        <v>4820</v>
      </c>
      <c r="C2442" s="19"/>
    </row>
    <row r="2443" spans="1:3" x14ac:dyDescent="0.3">
      <c r="A2443" s="17" t="s">
        <v>4822</v>
      </c>
      <c r="B2443" s="17" t="s">
        <v>4823</v>
      </c>
      <c r="C2443" s="19"/>
    </row>
    <row r="2444" spans="1:3" x14ac:dyDescent="0.3">
      <c r="A2444" s="17" t="s">
        <v>4824</v>
      </c>
      <c r="B2444" s="17" t="s">
        <v>4825</v>
      </c>
      <c r="C2444" s="19"/>
    </row>
    <row r="2445" spans="1:3" x14ac:dyDescent="0.3">
      <c r="A2445" s="17" t="s">
        <v>4826</v>
      </c>
      <c r="B2445" s="17" t="s">
        <v>4827</v>
      </c>
      <c r="C2445" s="19"/>
    </row>
    <row r="2446" spans="1:3" x14ac:dyDescent="0.3">
      <c r="A2446" s="17" t="s">
        <v>4828</v>
      </c>
      <c r="B2446" s="17" t="s">
        <v>4829</v>
      </c>
      <c r="C2446" s="18" t="s">
        <v>101</v>
      </c>
    </row>
    <row r="2447" spans="1:3" x14ac:dyDescent="0.3">
      <c r="A2447" s="17" t="s">
        <v>4830</v>
      </c>
      <c r="B2447" s="17" t="s">
        <v>4829</v>
      </c>
      <c r="C2447" s="18" t="s">
        <v>101</v>
      </c>
    </row>
    <row r="2448" spans="1:3" x14ac:dyDescent="0.3">
      <c r="A2448" s="17" t="s">
        <v>4831</v>
      </c>
      <c r="B2448" s="17" t="s">
        <v>4829</v>
      </c>
      <c r="C2448" s="18" t="s">
        <v>101</v>
      </c>
    </row>
    <row r="2449" spans="1:3" x14ac:dyDescent="0.3">
      <c r="A2449" s="17" t="s">
        <v>4832</v>
      </c>
      <c r="B2449" s="17" t="s">
        <v>4829</v>
      </c>
      <c r="C2449" s="18" t="s">
        <v>101</v>
      </c>
    </row>
    <row r="2450" spans="1:3" x14ac:dyDescent="0.3">
      <c r="A2450" s="17" t="s">
        <v>4833</v>
      </c>
      <c r="B2450" s="17" t="s">
        <v>4827</v>
      </c>
      <c r="C2450" s="18" t="s">
        <v>101</v>
      </c>
    </row>
    <row r="2451" spans="1:3" x14ac:dyDescent="0.3">
      <c r="A2451" s="17" t="s">
        <v>4834</v>
      </c>
      <c r="B2451" s="17" t="s">
        <v>4827</v>
      </c>
      <c r="C2451" s="18" t="s">
        <v>101</v>
      </c>
    </row>
    <row r="2452" spans="1:3" x14ac:dyDescent="0.3">
      <c r="A2452" s="17" t="s">
        <v>4835</v>
      </c>
      <c r="B2452" s="17" t="s">
        <v>4836</v>
      </c>
      <c r="C2452" s="19"/>
    </row>
    <row r="2453" spans="1:3" x14ac:dyDescent="0.3">
      <c r="A2453" s="17" t="s">
        <v>4837</v>
      </c>
      <c r="B2453" s="17" t="s">
        <v>4838</v>
      </c>
      <c r="C2453" s="19"/>
    </row>
    <row r="2454" spans="1:3" x14ac:dyDescent="0.3">
      <c r="A2454" s="17" t="s">
        <v>4839</v>
      </c>
      <c r="B2454" s="17" t="s">
        <v>4827</v>
      </c>
      <c r="C2454" s="19"/>
    </row>
    <row r="2455" spans="1:3" x14ac:dyDescent="0.3">
      <c r="A2455" s="17" t="s">
        <v>4840</v>
      </c>
      <c r="B2455" s="17" t="s">
        <v>4841</v>
      </c>
      <c r="C2455" s="18" t="s">
        <v>101</v>
      </c>
    </row>
    <row r="2456" spans="1:3" x14ac:dyDescent="0.3">
      <c r="A2456" s="17" t="s">
        <v>4842</v>
      </c>
      <c r="B2456" s="17" t="s">
        <v>4841</v>
      </c>
      <c r="C2456" s="18" t="s">
        <v>101</v>
      </c>
    </row>
    <row r="2457" spans="1:3" x14ac:dyDescent="0.3">
      <c r="A2457" s="17" t="s">
        <v>4843</v>
      </c>
      <c r="B2457" s="17" t="s">
        <v>4844</v>
      </c>
      <c r="C2457" s="19"/>
    </row>
    <row r="2458" spans="1:3" x14ac:dyDescent="0.3">
      <c r="A2458" s="17" t="s">
        <v>4845</v>
      </c>
      <c r="B2458" s="17" t="s">
        <v>4846</v>
      </c>
      <c r="C2458" s="19"/>
    </row>
    <row r="2459" spans="1:3" x14ac:dyDescent="0.3">
      <c r="A2459" s="17" t="s">
        <v>4847</v>
      </c>
      <c r="B2459" s="17" t="s">
        <v>4846</v>
      </c>
      <c r="C2459" s="19"/>
    </row>
    <row r="2460" spans="1:3" x14ac:dyDescent="0.3">
      <c r="A2460" s="17" t="s">
        <v>4848</v>
      </c>
      <c r="B2460" s="17" t="s">
        <v>4849</v>
      </c>
      <c r="C2460" s="19"/>
    </row>
    <row r="2461" spans="1:3" x14ac:dyDescent="0.3">
      <c r="A2461" s="17" t="s">
        <v>4850</v>
      </c>
      <c r="B2461" s="17" t="s">
        <v>4851</v>
      </c>
      <c r="C2461" s="19"/>
    </row>
    <row r="2462" spans="1:3" x14ac:dyDescent="0.3">
      <c r="A2462" s="17" t="s">
        <v>4852</v>
      </c>
      <c r="B2462" s="17" t="s">
        <v>4853</v>
      </c>
      <c r="C2462" s="18" t="s">
        <v>101</v>
      </c>
    </row>
    <row r="2463" spans="1:3" x14ac:dyDescent="0.3">
      <c r="A2463" s="17" t="s">
        <v>4854</v>
      </c>
      <c r="B2463" s="17" t="s">
        <v>4855</v>
      </c>
      <c r="C2463" s="19"/>
    </row>
    <row r="2464" spans="1:3" x14ac:dyDescent="0.3">
      <c r="A2464" s="17" t="s">
        <v>4856</v>
      </c>
      <c r="B2464" s="17" t="s">
        <v>4857</v>
      </c>
      <c r="C2464" s="19"/>
    </row>
    <row r="2465" spans="1:3" x14ac:dyDescent="0.3">
      <c r="A2465" s="17" t="s">
        <v>4858</v>
      </c>
      <c r="B2465" s="17" t="s">
        <v>4857</v>
      </c>
      <c r="C2465" s="19"/>
    </row>
    <row r="2466" spans="1:3" x14ac:dyDescent="0.3">
      <c r="A2466" s="17" t="s">
        <v>4859</v>
      </c>
      <c r="B2466" s="17" t="s">
        <v>4860</v>
      </c>
      <c r="C2466" s="19"/>
    </row>
    <row r="2467" spans="1:3" x14ac:dyDescent="0.3">
      <c r="A2467" s="17" t="s">
        <v>4861</v>
      </c>
      <c r="B2467" s="17" t="s">
        <v>4860</v>
      </c>
      <c r="C2467" s="19"/>
    </row>
    <row r="2468" spans="1:3" x14ac:dyDescent="0.3">
      <c r="A2468" s="17" t="s">
        <v>4862</v>
      </c>
      <c r="B2468" s="17" t="s">
        <v>4857</v>
      </c>
      <c r="C2468" s="19"/>
    </row>
    <row r="2469" spans="1:3" x14ac:dyDescent="0.3">
      <c r="A2469" s="17" t="s">
        <v>4863</v>
      </c>
      <c r="B2469" s="17" t="s">
        <v>4864</v>
      </c>
      <c r="C2469" s="19"/>
    </row>
    <row r="2470" spans="1:3" x14ac:dyDescent="0.3">
      <c r="A2470" s="17" t="s">
        <v>4865</v>
      </c>
      <c r="B2470" s="17" t="s">
        <v>4864</v>
      </c>
      <c r="C2470" s="19"/>
    </row>
    <row r="2471" spans="1:3" x14ac:dyDescent="0.3">
      <c r="A2471" s="17" t="s">
        <v>4866</v>
      </c>
      <c r="B2471" s="17" t="s">
        <v>4864</v>
      </c>
      <c r="C2471" s="19"/>
    </row>
    <row r="2472" spans="1:3" x14ac:dyDescent="0.3">
      <c r="A2472" s="17" t="s">
        <v>4867</v>
      </c>
      <c r="B2472" s="17" t="s">
        <v>4868</v>
      </c>
      <c r="C2472" s="19"/>
    </row>
    <row r="2473" spans="1:3" x14ac:dyDescent="0.3">
      <c r="A2473" s="17" t="s">
        <v>4869</v>
      </c>
      <c r="B2473" s="17" t="s">
        <v>4868</v>
      </c>
      <c r="C2473" s="19"/>
    </row>
    <row r="2474" spans="1:3" x14ac:dyDescent="0.3">
      <c r="A2474" s="17" t="s">
        <v>4870</v>
      </c>
      <c r="B2474" s="17" t="s">
        <v>4871</v>
      </c>
      <c r="C2474" s="19"/>
    </row>
    <row r="2475" spans="1:3" x14ac:dyDescent="0.3">
      <c r="A2475" s="17" t="s">
        <v>4872</v>
      </c>
      <c r="B2475" s="17" t="s">
        <v>4871</v>
      </c>
      <c r="C2475" s="19"/>
    </row>
    <row r="2476" spans="1:3" x14ac:dyDescent="0.3">
      <c r="A2476" s="17" t="s">
        <v>4873</v>
      </c>
      <c r="B2476" s="17" t="s">
        <v>4874</v>
      </c>
      <c r="C2476" s="19"/>
    </row>
    <row r="2477" spans="1:3" x14ac:dyDescent="0.3">
      <c r="A2477" s="17" t="s">
        <v>4875</v>
      </c>
      <c r="B2477" s="17" t="s">
        <v>4874</v>
      </c>
      <c r="C2477" s="19"/>
    </row>
    <row r="2478" spans="1:3" x14ac:dyDescent="0.3">
      <c r="A2478" s="17" t="s">
        <v>4876</v>
      </c>
      <c r="B2478" s="17" t="s">
        <v>4877</v>
      </c>
      <c r="C2478" s="19"/>
    </row>
    <row r="2479" spans="1:3" x14ac:dyDescent="0.3">
      <c r="A2479" s="17" t="s">
        <v>4878</v>
      </c>
      <c r="B2479" s="17" t="s">
        <v>4877</v>
      </c>
      <c r="C2479" s="19"/>
    </row>
    <row r="2480" spans="1:3" x14ac:dyDescent="0.3">
      <c r="A2480" s="17" t="s">
        <v>4879</v>
      </c>
      <c r="B2480" s="17" t="s">
        <v>4880</v>
      </c>
      <c r="C2480" s="18" t="s">
        <v>101</v>
      </c>
    </row>
    <row r="2481" spans="1:3" x14ac:dyDescent="0.3">
      <c r="A2481" s="17" t="s">
        <v>4881</v>
      </c>
      <c r="B2481" s="17" t="s">
        <v>4880</v>
      </c>
      <c r="C2481" s="18" t="s">
        <v>101</v>
      </c>
    </row>
    <row r="2482" spans="1:3" x14ac:dyDescent="0.3">
      <c r="A2482" s="17" t="s">
        <v>4882</v>
      </c>
      <c r="B2482" s="17" t="s">
        <v>4883</v>
      </c>
      <c r="C2482" s="19"/>
    </row>
    <row r="2483" spans="1:3" x14ac:dyDescent="0.3">
      <c r="A2483" s="17" t="s">
        <v>4884</v>
      </c>
      <c r="B2483" s="17" t="s">
        <v>4885</v>
      </c>
      <c r="C2483" s="19"/>
    </row>
    <row r="2484" spans="1:3" x14ac:dyDescent="0.3">
      <c r="A2484" s="17" t="s">
        <v>4886</v>
      </c>
      <c r="B2484" s="17" t="s">
        <v>4887</v>
      </c>
      <c r="C2484" s="18" t="s">
        <v>101</v>
      </c>
    </row>
    <row r="2485" spans="1:3" x14ac:dyDescent="0.3">
      <c r="A2485" s="17" t="s">
        <v>4888</v>
      </c>
      <c r="B2485" s="17" t="s">
        <v>4887</v>
      </c>
      <c r="C2485" s="18" t="s">
        <v>101</v>
      </c>
    </row>
    <row r="2486" spans="1:3" x14ac:dyDescent="0.3">
      <c r="A2486" s="17" t="s">
        <v>4889</v>
      </c>
      <c r="B2486" s="17" t="s">
        <v>4890</v>
      </c>
      <c r="C2486" s="19"/>
    </row>
    <row r="2487" spans="1:3" x14ac:dyDescent="0.3">
      <c r="A2487" s="17" t="s">
        <v>4891</v>
      </c>
      <c r="B2487" s="17" t="s">
        <v>4892</v>
      </c>
      <c r="C2487" s="19"/>
    </row>
    <row r="2488" spans="1:3" x14ac:dyDescent="0.3">
      <c r="A2488" s="17" t="s">
        <v>4893</v>
      </c>
      <c r="B2488" s="17" t="s">
        <v>4894</v>
      </c>
      <c r="C2488" s="18" t="s">
        <v>72</v>
      </c>
    </row>
    <row r="2489" spans="1:3" x14ac:dyDescent="0.3">
      <c r="A2489" s="17" t="s">
        <v>4895</v>
      </c>
      <c r="B2489" s="17" t="s">
        <v>4896</v>
      </c>
      <c r="C2489" s="19"/>
    </row>
    <row r="2490" spans="1:3" x14ac:dyDescent="0.3">
      <c r="A2490" s="17" t="s">
        <v>4897</v>
      </c>
      <c r="B2490" s="17" t="s">
        <v>4898</v>
      </c>
      <c r="C2490" s="19"/>
    </row>
    <row r="2491" spans="1:3" x14ac:dyDescent="0.3">
      <c r="A2491" s="17" t="s">
        <v>4899</v>
      </c>
      <c r="B2491" s="17" t="s">
        <v>4900</v>
      </c>
      <c r="C2491" s="19"/>
    </row>
    <row r="2492" spans="1:3" x14ac:dyDescent="0.3">
      <c r="A2492" s="17" t="s">
        <v>4901</v>
      </c>
      <c r="B2492" s="17" t="s">
        <v>4902</v>
      </c>
      <c r="C2492" s="19"/>
    </row>
    <row r="2493" spans="1:3" x14ac:dyDescent="0.3">
      <c r="A2493" s="17" t="s">
        <v>4903</v>
      </c>
      <c r="B2493" s="17" t="s">
        <v>4904</v>
      </c>
      <c r="C2493" s="19"/>
    </row>
    <row r="2494" spans="1:3" x14ac:dyDescent="0.3">
      <c r="A2494" s="17" t="s">
        <v>4905</v>
      </c>
      <c r="B2494" s="17" t="s">
        <v>4906</v>
      </c>
      <c r="C2494" s="19"/>
    </row>
    <row r="2495" spans="1:3" x14ac:dyDescent="0.3">
      <c r="A2495" s="17" t="s">
        <v>4907</v>
      </c>
      <c r="B2495" s="17" t="s">
        <v>4908</v>
      </c>
      <c r="C2495" s="19"/>
    </row>
    <row r="2496" spans="1:3" x14ac:dyDescent="0.3">
      <c r="A2496" s="17" t="s">
        <v>4909</v>
      </c>
      <c r="B2496" s="17" t="s">
        <v>4910</v>
      </c>
      <c r="C2496" s="19"/>
    </row>
    <row r="2497" spans="1:3" x14ac:dyDescent="0.3">
      <c r="A2497" s="17" t="s">
        <v>4911</v>
      </c>
      <c r="B2497" s="17" t="s">
        <v>4912</v>
      </c>
      <c r="C2497" s="19"/>
    </row>
    <row r="2498" spans="1:3" x14ac:dyDescent="0.3">
      <c r="A2498" s="17" t="s">
        <v>4913</v>
      </c>
      <c r="B2498" s="17" t="s">
        <v>4912</v>
      </c>
      <c r="C2498" s="19"/>
    </row>
    <row r="2499" spans="1:3" x14ac:dyDescent="0.3">
      <c r="A2499" s="17" t="s">
        <v>4914</v>
      </c>
      <c r="B2499" s="17" t="s">
        <v>4915</v>
      </c>
      <c r="C2499" s="19"/>
    </row>
    <row r="2500" spans="1:3" x14ac:dyDescent="0.3">
      <c r="A2500" s="17" t="s">
        <v>4916</v>
      </c>
      <c r="B2500" s="17" t="s">
        <v>4917</v>
      </c>
      <c r="C2500" s="19"/>
    </row>
    <row r="2501" spans="1:3" x14ac:dyDescent="0.3">
      <c r="A2501" s="17" t="s">
        <v>4918</v>
      </c>
      <c r="B2501" s="17" t="s">
        <v>4917</v>
      </c>
      <c r="C2501" s="19"/>
    </row>
    <row r="2502" spans="1:3" x14ac:dyDescent="0.3">
      <c r="A2502" s="17" t="s">
        <v>4919</v>
      </c>
      <c r="B2502" s="17" t="s">
        <v>4920</v>
      </c>
      <c r="C2502" s="18" t="s">
        <v>101</v>
      </c>
    </row>
    <row r="2503" spans="1:3" x14ac:dyDescent="0.3">
      <c r="A2503" s="17" t="s">
        <v>4921</v>
      </c>
      <c r="B2503" s="17" t="s">
        <v>4920</v>
      </c>
      <c r="C2503" s="18" t="s">
        <v>101</v>
      </c>
    </row>
    <row r="2504" spans="1:3" x14ac:dyDescent="0.3">
      <c r="A2504" s="17" t="s">
        <v>4922</v>
      </c>
      <c r="B2504" s="17" t="s">
        <v>4920</v>
      </c>
      <c r="C2504" s="18" t="s">
        <v>101</v>
      </c>
    </row>
    <row r="2505" spans="1:3" x14ac:dyDescent="0.3">
      <c r="A2505" s="17" t="s">
        <v>4923</v>
      </c>
      <c r="B2505" s="17" t="s">
        <v>4920</v>
      </c>
      <c r="C2505" s="18" t="s">
        <v>101</v>
      </c>
    </row>
    <row r="2506" spans="1:3" x14ac:dyDescent="0.3">
      <c r="A2506" s="17" t="s">
        <v>4924</v>
      </c>
      <c r="B2506" s="17" t="s">
        <v>4925</v>
      </c>
      <c r="C2506" s="19"/>
    </row>
    <row r="2507" spans="1:3" x14ac:dyDescent="0.3">
      <c r="A2507" s="17" t="s">
        <v>4926</v>
      </c>
      <c r="B2507" s="17" t="s">
        <v>4927</v>
      </c>
      <c r="C2507" s="19"/>
    </row>
    <row r="2508" spans="1:3" x14ac:dyDescent="0.3">
      <c r="A2508" s="17" t="s">
        <v>4928</v>
      </c>
      <c r="B2508" s="17" t="s">
        <v>4929</v>
      </c>
      <c r="C2508" s="19"/>
    </row>
    <row r="2509" spans="1:3" x14ac:dyDescent="0.3">
      <c r="A2509" s="17" t="s">
        <v>4930</v>
      </c>
      <c r="B2509" s="17" t="s">
        <v>4931</v>
      </c>
      <c r="C2509" s="19"/>
    </row>
    <row r="2510" spans="1:3" x14ac:dyDescent="0.3">
      <c r="A2510" s="17" t="s">
        <v>4932</v>
      </c>
      <c r="B2510" s="17" t="s">
        <v>4933</v>
      </c>
      <c r="C2510" s="19"/>
    </row>
    <row r="2511" spans="1:3" x14ac:dyDescent="0.3">
      <c r="A2511" s="17" t="s">
        <v>4934</v>
      </c>
      <c r="B2511" s="17" t="s">
        <v>4935</v>
      </c>
      <c r="C2511" s="19"/>
    </row>
    <row r="2512" spans="1:3" x14ac:dyDescent="0.3">
      <c r="A2512" s="17" t="s">
        <v>4936</v>
      </c>
      <c r="B2512" s="17" t="s">
        <v>4935</v>
      </c>
      <c r="C2512" s="19"/>
    </row>
    <row r="2513" spans="1:3" x14ac:dyDescent="0.3">
      <c r="A2513" s="17" t="s">
        <v>4937</v>
      </c>
      <c r="B2513" s="17" t="s">
        <v>2392</v>
      </c>
      <c r="C2513" s="19"/>
    </row>
    <row r="2514" spans="1:3" x14ac:dyDescent="0.3">
      <c r="A2514" s="17" t="s">
        <v>4938</v>
      </c>
      <c r="B2514" s="17" t="s">
        <v>4939</v>
      </c>
      <c r="C2514" s="19"/>
    </row>
    <row r="2515" spans="1:3" x14ac:dyDescent="0.3">
      <c r="A2515" s="17" t="s">
        <v>4940</v>
      </c>
      <c r="B2515" s="17" t="s">
        <v>1534</v>
      </c>
      <c r="C2515" s="19"/>
    </row>
    <row r="2516" spans="1:3" x14ac:dyDescent="0.3">
      <c r="A2516" s="17" t="s">
        <v>4941</v>
      </c>
      <c r="B2516" s="17" t="s">
        <v>1534</v>
      </c>
      <c r="C2516" s="19"/>
    </row>
    <row r="2517" spans="1:3" x14ac:dyDescent="0.3">
      <c r="A2517" s="17" t="s">
        <v>4942</v>
      </c>
      <c r="B2517" s="17" t="s">
        <v>4943</v>
      </c>
      <c r="C2517" s="19"/>
    </row>
    <row r="2518" spans="1:3" x14ac:dyDescent="0.3">
      <c r="A2518" s="17" t="s">
        <v>4944</v>
      </c>
      <c r="B2518" s="17" t="s">
        <v>4945</v>
      </c>
      <c r="C2518" s="18" t="s">
        <v>101</v>
      </c>
    </row>
    <row r="2519" spans="1:3" x14ac:dyDescent="0.3">
      <c r="A2519" s="17" t="s">
        <v>4946</v>
      </c>
      <c r="B2519" s="17" t="s">
        <v>4945</v>
      </c>
      <c r="C2519" s="19"/>
    </row>
    <row r="2520" spans="1:3" x14ac:dyDescent="0.3">
      <c r="A2520" s="17" t="s">
        <v>4947</v>
      </c>
      <c r="B2520" s="17" t="s">
        <v>4948</v>
      </c>
      <c r="C2520" s="18" t="s">
        <v>101</v>
      </c>
    </row>
    <row r="2521" spans="1:3" x14ac:dyDescent="0.3">
      <c r="A2521" s="17" t="s">
        <v>4949</v>
      </c>
      <c r="B2521" s="17" t="s">
        <v>4950</v>
      </c>
      <c r="C2521" s="19"/>
    </row>
    <row r="2522" spans="1:3" x14ac:dyDescent="0.3">
      <c r="A2522" s="17" t="s">
        <v>4951</v>
      </c>
      <c r="B2522" s="17" t="s">
        <v>4952</v>
      </c>
      <c r="C2522" s="18" t="s">
        <v>72</v>
      </c>
    </row>
    <row r="2523" spans="1:3" x14ac:dyDescent="0.3">
      <c r="A2523" s="17" t="s">
        <v>4953</v>
      </c>
      <c r="B2523" s="17" t="s">
        <v>4954</v>
      </c>
      <c r="C2523" s="18" t="s">
        <v>72</v>
      </c>
    </row>
    <row r="2524" spans="1:3" x14ac:dyDescent="0.3">
      <c r="A2524" s="17" t="s">
        <v>4955</v>
      </c>
      <c r="B2524" s="17" t="s">
        <v>4956</v>
      </c>
      <c r="C2524" s="19"/>
    </row>
    <row r="2525" spans="1:3" x14ac:dyDescent="0.3">
      <c r="A2525" s="17" t="s">
        <v>4957</v>
      </c>
      <c r="B2525" s="17" t="s">
        <v>4958</v>
      </c>
      <c r="C2525" s="19"/>
    </row>
    <row r="2526" spans="1:3" x14ac:dyDescent="0.3">
      <c r="A2526" s="17" t="s">
        <v>4959</v>
      </c>
      <c r="B2526" s="17" t="s">
        <v>4960</v>
      </c>
      <c r="C2526" s="19"/>
    </row>
    <row r="2527" spans="1:3" x14ac:dyDescent="0.3">
      <c r="A2527" s="17" t="s">
        <v>4961</v>
      </c>
      <c r="B2527" s="17" t="s">
        <v>4962</v>
      </c>
      <c r="C2527" s="19"/>
    </row>
    <row r="2528" spans="1:3" x14ac:dyDescent="0.3">
      <c r="A2528" s="17" t="s">
        <v>4963</v>
      </c>
      <c r="B2528" s="17" t="s">
        <v>4964</v>
      </c>
      <c r="C2528" s="18" t="s">
        <v>101</v>
      </c>
    </row>
    <row r="2529" spans="1:3" x14ac:dyDescent="0.3">
      <c r="A2529" s="17" t="s">
        <v>4965</v>
      </c>
      <c r="B2529" s="17" t="s">
        <v>4964</v>
      </c>
      <c r="C2529" s="18" t="s">
        <v>101</v>
      </c>
    </row>
    <row r="2530" spans="1:3" x14ac:dyDescent="0.3">
      <c r="A2530" s="17" t="s">
        <v>4966</v>
      </c>
      <c r="B2530" s="17" t="s">
        <v>4967</v>
      </c>
      <c r="C2530" s="19"/>
    </row>
    <row r="2531" spans="1:3" x14ac:dyDescent="0.3">
      <c r="A2531" s="17" t="s">
        <v>4968</v>
      </c>
      <c r="B2531" s="17" t="s">
        <v>4969</v>
      </c>
      <c r="C2531" s="19"/>
    </row>
    <row r="2532" spans="1:3" x14ac:dyDescent="0.3">
      <c r="A2532" s="17" t="s">
        <v>4970</v>
      </c>
      <c r="B2532" s="17" t="s">
        <v>4971</v>
      </c>
      <c r="C2532" s="19"/>
    </row>
    <row r="2533" spans="1:3" x14ac:dyDescent="0.3">
      <c r="A2533" s="17" t="s">
        <v>4972</v>
      </c>
      <c r="B2533" s="17" t="s">
        <v>4971</v>
      </c>
      <c r="C2533" s="19"/>
    </row>
    <row r="2534" spans="1:3" x14ac:dyDescent="0.3">
      <c r="A2534" s="17" t="s">
        <v>4973</v>
      </c>
      <c r="B2534" s="17" t="s">
        <v>4974</v>
      </c>
      <c r="C2534" s="19"/>
    </row>
    <row r="2535" spans="1:3" x14ac:dyDescent="0.3">
      <c r="A2535" s="17" t="s">
        <v>4975</v>
      </c>
      <c r="B2535" s="17" t="s">
        <v>4974</v>
      </c>
      <c r="C2535" s="19"/>
    </row>
    <row r="2536" spans="1:3" x14ac:dyDescent="0.3">
      <c r="A2536" s="17" t="s">
        <v>4976</v>
      </c>
      <c r="B2536" s="17" t="s">
        <v>4977</v>
      </c>
      <c r="C2536" s="19"/>
    </row>
    <row r="2537" spans="1:3" x14ac:dyDescent="0.3">
      <c r="A2537" s="17" t="s">
        <v>4978</v>
      </c>
      <c r="B2537" s="17" t="s">
        <v>4979</v>
      </c>
      <c r="C2537" s="19"/>
    </row>
    <row r="2538" spans="1:3" x14ac:dyDescent="0.3">
      <c r="A2538" s="17" t="s">
        <v>4980</v>
      </c>
      <c r="B2538" s="17" t="s">
        <v>4981</v>
      </c>
      <c r="C2538" s="19"/>
    </row>
    <row r="2539" spans="1:3" x14ac:dyDescent="0.3">
      <c r="A2539" s="17" t="s">
        <v>4982</v>
      </c>
      <c r="B2539" s="17" t="s">
        <v>4983</v>
      </c>
      <c r="C2539" s="18" t="s">
        <v>1079</v>
      </c>
    </row>
    <row r="2540" spans="1:3" x14ac:dyDescent="0.3">
      <c r="A2540" s="17" t="s">
        <v>4984</v>
      </c>
      <c r="B2540" s="17" t="s">
        <v>4985</v>
      </c>
      <c r="C2540" s="19"/>
    </row>
    <row r="2541" spans="1:3" x14ac:dyDescent="0.3">
      <c r="A2541" s="17" t="s">
        <v>4986</v>
      </c>
      <c r="B2541" s="17" t="s">
        <v>4987</v>
      </c>
      <c r="C2541" s="19"/>
    </row>
    <row r="2542" spans="1:3" x14ac:dyDescent="0.3">
      <c r="A2542" s="17" t="s">
        <v>4988</v>
      </c>
      <c r="B2542" s="17" t="s">
        <v>4989</v>
      </c>
      <c r="C2542" s="19"/>
    </row>
    <row r="2543" spans="1:3" x14ac:dyDescent="0.3">
      <c r="A2543" s="17" t="s">
        <v>4990</v>
      </c>
      <c r="B2543" s="17" t="s">
        <v>4991</v>
      </c>
      <c r="C2543" s="19"/>
    </row>
    <row r="2544" spans="1:3" x14ac:dyDescent="0.3">
      <c r="A2544" s="17" t="s">
        <v>4992</v>
      </c>
      <c r="B2544" s="17" t="s">
        <v>4993</v>
      </c>
      <c r="C2544" s="18" t="s">
        <v>101</v>
      </c>
    </row>
    <row r="2545" spans="1:3" x14ac:dyDescent="0.3">
      <c r="A2545" s="17" t="s">
        <v>4994</v>
      </c>
      <c r="B2545" s="17" t="s">
        <v>4993</v>
      </c>
      <c r="C2545" s="18" t="s">
        <v>101</v>
      </c>
    </row>
    <row r="2546" spans="1:3" x14ac:dyDescent="0.3">
      <c r="A2546" s="17" t="s">
        <v>4995</v>
      </c>
      <c r="B2546" s="17" t="s">
        <v>4993</v>
      </c>
      <c r="C2546" s="18" t="s">
        <v>101</v>
      </c>
    </row>
    <row r="2547" spans="1:3" x14ac:dyDescent="0.3">
      <c r="A2547" s="17" t="s">
        <v>4996</v>
      </c>
      <c r="B2547" s="17" t="s">
        <v>4993</v>
      </c>
      <c r="C2547" s="18" t="s">
        <v>101</v>
      </c>
    </row>
    <row r="2548" spans="1:3" x14ac:dyDescent="0.3">
      <c r="A2548" s="17" t="s">
        <v>4997</v>
      </c>
      <c r="B2548" s="17" t="s">
        <v>4998</v>
      </c>
      <c r="C2548" s="19"/>
    </row>
    <row r="2549" spans="1:3" x14ac:dyDescent="0.3">
      <c r="A2549" s="17" t="s">
        <v>4999</v>
      </c>
      <c r="B2549" s="17" t="s">
        <v>5000</v>
      </c>
      <c r="C2549" s="19"/>
    </row>
    <row r="2550" spans="1:3" x14ac:dyDescent="0.3">
      <c r="A2550" s="17" t="s">
        <v>5001</v>
      </c>
      <c r="B2550" s="17" t="s">
        <v>5002</v>
      </c>
      <c r="C2550" s="19"/>
    </row>
    <row r="2551" spans="1:3" x14ac:dyDescent="0.3">
      <c r="A2551" s="17" t="s">
        <v>5003</v>
      </c>
      <c r="B2551" s="17" t="s">
        <v>5004</v>
      </c>
      <c r="C2551" s="19"/>
    </row>
    <row r="2552" spans="1:3" x14ac:dyDescent="0.3">
      <c r="A2552" s="17" t="s">
        <v>5005</v>
      </c>
      <c r="B2552" s="17" t="s">
        <v>5006</v>
      </c>
      <c r="C2552" s="19"/>
    </row>
    <row r="2553" spans="1:3" x14ac:dyDescent="0.3">
      <c r="A2553" s="17" t="s">
        <v>5007</v>
      </c>
      <c r="B2553" s="17" t="s">
        <v>5008</v>
      </c>
      <c r="C2553" s="19"/>
    </row>
    <row r="2554" spans="1:3" x14ac:dyDescent="0.3">
      <c r="A2554" s="17" t="s">
        <v>5009</v>
      </c>
      <c r="B2554" s="17" t="s">
        <v>5008</v>
      </c>
      <c r="C2554" s="19"/>
    </row>
    <row r="2555" spans="1:3" x14ac:dyDescent="0.3">
      <c r="A2555" s="17" t="s">
        <v>5010</v>
      </c>
      <c r="B2555" s="17" t="s">
        <v>5011</v>
      </c>
      <c r="C2555" s="19"/>
    </row>
    <row r="2556" spans="1:3" x14ac:dyDescent="0.3">
      <c r="A2556" s="17" t="s">
        <v>5012</v>
      </c>
      <c r="B2556" s="17" t="s">
        <v>5011</v>
      </c>
      <c r="C2556" s="19"/>
    </row>
    <row r="2557" spans="1:3" x14ac:dyDescent="0.3">
      <c r="A2557" s="17" t="s">
        <v>5013</v>
      </c>
      <c r="B2557" s="17" t="s">
        <v>5014</v>
      </c>
      <c r="C2557" s="19"/>
    </row>
    <row r="2558" spans="1:3" x14ac:dyDescent="0.3">
      <c r="A2558" s="17" t="s">
        <v>5015</v>
      </c>
      <c r="B2558" s="17" t="s">
        <v>5014</v>
      </c>
      <c r="C2558" s="19"/>
    </row>
    <row r="2559" spans="1:3" x14ac:dyDescent="0.3">
      <c r="A2559" s="17" t="s">
        <v>5016</v>
      </c>
      <c r="B2559" s="17" t="s">
        <v>5017</v>
      </c>
      <c r="C2559" s="19"/>
    </row>
    <row r="2560" spans="1:3" x14ac:dyDescent="0.3">
      <c r="A2560" s="17" t="s">
        <v>5018</v>
      </c>
      <c r="B2560" s="17" t="s">
        <v>5019</v>
      </c>
      <c r="C2560" s="19"/>
    </row>
    <row r="2561" spans="1:3" x14ac:dyDescent="0.3">
      <c r="A2561" s="17" t="s">
        <v>5020</v>
      </c>
      <c r="B2561" s="17" t="s">
        <v>5021</v>
      </c>
      <c r="C2561" s="19"/>
    </row>
    <row r="2562" spans="1:3" x14ac:dyDescent="0.3">
      <c r="A2562" s="17" t="s">
        <v>5022</v>
      </c>
      <c r="B2562" s="17" t="s">
        <v>5021</v>
      </c>
      <c r="C2562" s="19"/>
    </row>
    <row r="2563" spans="1:3" x14ac:dyDescent="0.3">
      <c r="A2563" s="17" t="s">
        <v>5023</v>
      </c>
      <c r="B2563" s="17" t="s">
        <v>5024</v>
      </c>
      <c r="C2563" s="19"/>
    </row>
    <row r="2564" spans="1:3" x14ac:dyDescent="0.3">
      <c r="A2564" s="17" t="s">
        <v>5025</v>
      </c>
      <c r="B2564" s="17" t="s">
        <v>5024</v>
      </c>
      <c r="C2564" s="19"/>
    </row>
    <row r="2565" spans="1:3" x14ac:dyDescent="0.3">
      <c r="A2565" s="17" t="s">
        <v>5026</v>
      </c>
      <c r="B2565" s="17" t="s">
        <v>5027</v>
      </c>
      <c r="C2565" s="19"/>
    </row>
    <row r="2566" spans="1:3" x14ac:dyDescent="0.3">
      <c r="A2566" s="17" t="s">
        <v>5028</v>
      </c>
      <c r="B2566" s="17" t="s">
        <v>5027</v>
      </c>
      <c r="C2566" s="19"/>
    </row>
    <row r="2567" spans="1:3" x14ac:dyDescent="0.3">
      <c r="A2567" s="17" t="s">
        <v>5029</v>
      </c>
      <c r="B2567" s="17" t="s">
        <v>5030</v>
      </c>
      <c r="C2567" s="19"/>
    </row>
    <row r="2568" spans="1:3" x14ac:dyDescent="0.3">
      <c r="A2568" s="17" t="s">
        <v>5031</v>
      </c>
      <c r="B2568" s="17" t="s">
        <v>5030</v>
      </c>
      <c r="C2568" s="19"/>
    </row>
    <row r="2569" spans="1:3" x14ac:dyDescent="0.3">
      <c r="A2569" s="17" t="s">
        <v>5032</v>
      </c>
      <c r="B2569" s="17" t="s">
        <v>5033</v>
      </c>
      <c r="C2569" s="19"/>
    </row>
    <row r="2570" spans="1:3" x14ac:dyDescent="0.3">
      <c r="A2570" s="17" t="s">
        <v>5034</v>
      </c>
      <c r="B2570" s="17" t="s">
        <v>5035</v>
      </c>
      <c r="C2570" s="19"/>
    </row>
    <row r="2571" spans="1:3" x14ac:dyDescent="0.3">
      <c r="A2571" s="17" t="s">
        <v>5036</v>
      </c>
      <c r="B2571" s="17" t="s">
        <v>5037</v>
      </c>
      <c r="C2571" s="19"/>
    </row>
    <row r="2572" spans="1:3" x14ac:dyDescent="0.3">
      <c r="A2572" s="17" t="s">
        <v>5038</v>
      </c>
      <c r="B2572" s="17" t="s">
        <v>5037</v>
      </c>
      <c r="C2572" s="19"/>
    </row>
    <row r="2573" spans="1:3" x14ac:dyDescent="0.3">
      <c r="A2573" s="17" t="s">
        <v>5039</v>
      </c>
      <c r="B2573" s="17" t="s">
        <v>5040</v>
      </c>
      <c r="C2573" s="18" t="s">
        <v>101</v>
      </c>
    </row>
    <row r="2574" spans="1:3" x14ac:dyDescent="0.3">
      <c r="A2574" s="17" t="s">
        <v>5041</v>
      </c>
      <c r="B2574" s="17" t="s">
        <v>5040</v>
      </c>
      <c r="C2574" s="18" t="s">
        <v>101</v>
      </c>
    </row>
    <row r="2575" spans="1:3" x14ac:dyDescent="0.3">
      <c r="A2575" s="17" t="s">
        <v>5042</v>
      </c>
      <c r="B2575" s="17" t="s">
        <v>5043</v>
      </c>
      <c r="C2575" s="19"/>
    </row>
    <row r="2576" spans="1:3" x14ac:dyDescent="0.3">
      <c r="A2576" s="17" t="s">
        <v>5044</v>
      </c>
      <c r="B2576" s="17" t="s">
        <v>5043</v>
      </c>
      <c r="C2576" s="19"/>
    </row>
    <row r="2577" spans="1:3" x14ac:dyDescent="0.3">
      <c r="A2577" s="17" t="s">
        <v>5045</v>
      </c>
      <c r="B2577" s="17" t="s">
        <v>5046</v>
      </c>
      <c r="C2577" s="19"/>
    </row>
    <row r="2578" spans="1:3" x14ac:dyDescent="0.3">
      <c r="A2578" s="17" t="s">
        <v>5047</v>
      </c>
      <c r="B2578" s="17" t="s">
        <v>5048</v>
      </c>
      <c r="C2578" s="18" t="s">
        <v>101</v>
      </c>
    </row>
    <row r="2579" spans="1:3" x14ac:dyDescent="0.3">
      <c r="A2579" s="17" t="s">
        <v>5049</v>
      </c>
      <c r="B2579" s="17" t="s">
        <v>5048</v>
      </c>
      <c r="C2579" s="18" t="s">
        <v>101</v>
      </c>
    </row>
    <row r="2580" spans="1:3" x14ac:dyDescent="0.3">
      <c r="A2580" s="17" t="s">
        <v>5050</v>
      </c>
      <c r="B2580" s="17" t="s">
        <v>5051</v>
      </c>
      <c r="C2580" s="19"/>
    </row>
    <row r="2581" spans="1:3" x14ac:dyDescent="0.3">
      <c r="A2581" s="17" t="s">
        <v>5052</v>
      </c>
      <c r="B2581" s="17" t="s">
        <v>5053</v>
      </c>
      <c r="C2581" s="19"/>
    </row>
    <row r="2582" spans="1:3" x14ac:dyDescent="0.3">
      <c r="A2582" s="17" t="s">
        <v>5054</v>
      </c>
      <c r="B2582" s="17" t="s">
        <v>5055</v>
      </c>
      <c r="C2582" s="19"/>
    </row>
    <row r="2583" spans="1:3" x14ac:dyDescent="0.3">
      <c r="A2583" s="17" t="s">
        <v>5056</v>
      </c>
      <c r="B2583" s="17" t="s">
        <v>5057</v>
      </c>
      <c r="C2583" s="19"/>
    </row>
    <row r="2584" spans="1:3" x14ac:dyDescent="0.3">
      <c r="A2584" s="17" t="s">
        <v>5058</v>
      </c>
      <c r="B2584" s="17" t="s">
        <v>5059</v>
      </c>
      <c r="C2584" s="19"/>
    </row>
    <row r="2585" spans="1:3" x14ac:dyDescent="0.3">
      <c r="A2585" s="17" t="s">
        <v>5060</v>
      </c>
      <c r="B2585" s="17" t="s">
        <v>5061</v>
      </c>
      <c r="C2585" s="19"/>
    </row>
    <row r="2586" spans="1:3" x14ac:dyDescent="0.3">
      <c r="A2586" s="17" t="s">
        <v>5062</v>
      </c>
      <c r="B2586" s="17" t="s">
        <v>5061</v>
      </c>
      <c r="C2586" s="19"/>
    </row>
    <row r="2587" spans="1:3" x14ac:dyDescent="0.3">
      <c r="A2587" s="17" t="s">
        <v>5063</v>
      </c>
      <c r="B2587" s="17" t="s">
        <v>5064</v>
      </c>
      <c r="C2587" s="19"/>
    </row>
    <row r="2588" spans="1:3" x14ac:dyDescent="0.3">
      <c r="A2588" s="17" t="s">
        <v>5065</v>
      </c>
      <c r="B2588" s="17" t="s">
        <v>5066</v>
      </c>
      <c r="C2588" s="19"/>
    </row>
    <row r="2589" spans="1:3" x14ac:dyDescent="0.3">
      <c r="A2589" s="17" t="s">
        <v>5067</v>
      </c>
      <c r="B2589" s="17" t="s">
        <v>5068</v>
      </c>
      <c r="C2589" s="19"/>
    </row>
    <row r="2590" spans="1:3" x14ac:dyDescent="0.3">
      <c r="A2590" s="17" t="s">
        <v>5069</v>
      </c>
      <c r="B2590" s="17" t="s">
        <v>5070</v>
      </c>
      <c r="C2590" s="19"/>
    </row>
    <row r="2591" spans="1:3" x14ac:dyDescent="0.3">
      <c r="A2591" s="17" t="s">
        <v>5071</v>
      </c>
      <c r="B2591" s="17" t="s">
        <v>5072</v>
      </c>
      <c r="C2591" s="19"/>
    </row>
    <row r="2592" spans="1:3" x14ac:dyDescent="0.3">
      <c r="A2592" s="17" t="s">
        <v>5073</v>
      </c>
      <c r="B2592" s="17" t="s">
        <v>5074</v>
      </c>
      <c r="C2592" s="19"/>
    </row>
    <row r="2593" spans="1:3" x14ac:dyDescent="0.3">
      <c r="A2593" s="17" t="s">
        <v>5075</v>
      </c>
      <c r="B2593" s="17" t="s">
        <v>5076</v>
      </c>
      <c r="C2593" s="19"/>
    </row>
    <row r="2594" spans="1:3" x14ac:dyDescent="0.3">
      <c r="A2594" s="17" t="s">
        <v>5077</v>
      </c>
      <c r="B2594" s="17" t="s">
        <v>5076</v>
      </c>
      <c r="C2594" s="18" t="s">
        <v>101</v>
      </c>
    </row>
    <row r="2595" spans="1:3" x14ac:dyDescent="0.3">
      <c r="A2595" s="17" t="s">
        <v>5078</v>
      </c>
      <c r="B2595" s="17" t="s">
        <v>5076</v>
      </c>
      <c r="C2595" s="18" t="s">
        <v>101</v>
      </c>
    </row>
    <row r="2596" spans="1:3" x14ac:dyDescent="0.3">
      <c r="A2596" s="17" t="s">
        <v>5079</v>
      </c>
      <c r="B2596" s="17" t="s">
        <v>5076</v>
      </c>
      <c r="C2596" s="18" t="s">
        <v>101</v>
      </c>
    </row>
    <row r="2597" spans="1:3" x14ac:dyDescent="0.3">
      <c r="A2597" s="17" t="s">
        <v>5080</v>
      </c>
      <c r="B2597" s="17" t="s">
        <v>5081</v>
      </c>
      <c r="C2597" s="19"/>
    </row>
    <row r="2598" spans="1:3" x14ac:dyDescent="0.3">
      <c r="A2598" s="17" t="s">
        <v>5082</v>
      </c>
      <c r="B2598" s="17" t="s">
        <v>5081</v>
      </c>
      <c r="C2598" s="19"/>
    </row>
    <row r="2599" spans="1:3" x14ac:dyDescent="0.3">
      <c r="A2599" s="17" t="s">
        <v>5083</v>
      </c>
      <c r="B2599" s="17" t="s">
        <v>5081</v>
      </c>
      <c r="C2599" s="19"/>
    </row>
    <row r="2600" spans="1:3" x14ac:dyDescent="0.3">
      <c r="A2600" s="17" t="s">
        <v>5084</v>
      </c>
      <c r="B2600" s="17" t="s">
        <v>5081</v>
      </c>
      <c r="C2600" s="19"/>
    </row>
    <row r="2601" spans="1:3" x14ac:dyDescent="0.3">
      <c r="A2601" s="17" t="s">
        <v>5085</v>
      </c>
      <c r="B2601" s="17" t="s">
        <v>5086</v>
      </c>
      <c r="C2601" s="19"/>
    </row>
    <row r="2602" spans="1:3" x14ac:dyDescent="0.3">
      <c r="A2602" s="17" t="s">
        <v>5087</v>
      </c>
      <c r="B2602" s="17" t="s">
        <v>5086</v>
      </c>
      <c r="C2602" s="18" t="s">
        <v>101</v>
      </c>
    </row>
    <row r="2603" spans="1:3" x14ac:dyDescent="0.3">
      <c r="A2603" s="17" t="s">
        <v>5088</v>
      </c>
      <c r="B2603" s="17" t="s">
        <v>5086</v>
      </c>
      <c r="C2603" s="18" t="s">
        <v>101</v>
      </c>
    </row>
    <row r="2604" spans="1:3" x14ac:dyDescent="0.3">
      <c r="A2604" s="17" t="s">
        <v>5089</v>
      </c>
      <c r="B2604" s="17" t="s">
        <v>5090</v>
      </c>
      <c r="C2604" s="19"/>
    </row>
    <row r="2605" spans="1:3" x14ac:dyDescent="0.3">
      <c r="A2605" s="17" t="s">
        <v>5091</v>
      </c>
      <c r="B2605" s="17" t="s">
        <v>5092</v>
      </c>
      <c r="C2605" s="19"/>
    </row>
    <row r="2606" spans="1:3" x14ac:dyDescent="0.3">
      <c r="A2606" s="17" t="s">
        <v>5093</v>
      </c>
      <c r="B2606" s="17" t="s">
        <v>5094</v>
      </c>
      <c r="C2606" s="19"/>
    </row>
    <row r="2607" spans="1:3" x14ac:dyDescent="0.3">
      <c r="A2607" s="17" t="s">
        <v>5095</v>
      </c>
      <c r="B2607" s="17" t="s">
        <v>5096</v>
      </c>
      <c r="C2607" s="19"/>
    </row>
    <row r="2608" spans="1:3" x14ac:dyDescent="0.3">
      <c r="A2608" s="17" t="s">
        <v>5097</v>
      </c>
      <c r="B2608" s="17" t="s">
        <v>5098</v>
      </c>
      <c r="C2608" s="19"/>
    </row>
    <row r="2609" spans="1:3" x14ac:dyDescent="0.3">
      <c r="A2609" s="17" t="s">
        <v>5099</v>
      </c>
      <c r="B2609" s="17" t="s">
        <v>5100</v>
      </c>
      <c r="C2609" s="19"/>
    </row>
    <row r="2610" spans="1:3" x14ac:dyDescent="0.3">
      <c r="A2610" s="17" t="s">
        <v>5101</v>
      </c>
      <c r="B2610" s="17" t="s">
        <v>5102</v>
      </c>
      <c r="C2610" s="18" t="s">
        <v>101</v>
      </c>
    </row>
    <row r="2611" spans="1:3" x14ac:dyDescent="0.3">
      <c r="A2611" s="17" t="s">
        <v>5103</v>
      </c>
      <c r="B2611" s="17" t="s">
        <v>5102</v>
      </c>
      <c r="C2611" s="19"/>
    </row>
    <row r="2612" spans="1:3" x14ac:dyDescent="0.3">
      <c r="A2612" s="17" t="s">
        <v>5104</v>
      </c>
      <c r="B2612" s="17" t="s">
        <v>5105</v>
      </c>
      <c r="C2612" s="19"/>
    </row>
    <row r="2613" spans="1:3" x14ac:dyDescent="0.3">
      <c r="A2613" s="17" t="s">
        <v>5106</v>
      </c>
      <c r="B2613" s="17" t="s">
        <v>5107</v>
      </c>
      <c r="C2613" s="19"/>
    </row>
    <row r="2614" spans="1:3" x14ac:dyDescent="0.3">
      <c r="A2614" s="17" t="s">
        <v>5108</v>
      </c>
      <c r="B2614" s="17" t="s">
        <v>5109</v>
      </c>
      <c r="C2614" s="19"/>
    </row>
    <row r="2615" spans="1:3" x14ac:dyDescent="0.3">
      <c r="A2615" s="17" t="s">
        <v>5110</v>
      </c>
      <c r="B2615" s="17" t="s">
        <v>5109</v>
      </c>
      <c r="C2615" s="19"/>
    </row>
    <row r="2616" spans="1:3" x14ac:dyDescent="0.3">
      <c r="A2616" s="17" t="s">
        <v>5111</v>
      </c>
      <c r="B2616" s="17" t="s">
        <v>5112</v>
      </c>
      <c r="C2616" s="19"/>
    </row>
    <row r="2617" spans="1:3" x14ac:dyDescent="0.3">
      <c r="A2617" s="17" t="s">
        <v>5113</v>
      </c>
      <c r="B2617" s="17" t="s">
        <v>5112</v>
      </c>
      <c r="C2617" s="19"/>
    </row>
    <row r="2618" spans="1:3" x14ac:dyDescent="0.3">
      <c r="A2618" s="17" t="s">
        <v>5114</v>
      </c>
      <c r="B2618" s="17" t="s">
        <v>5115</v>
      </c>
      <c r="C2618" s="19"/>
    </row>
    <row r="2619" spans="1:3" x14ac:dyDescent="0.3">
      <c r="A2619" s="17" t="s">
        <v>5116</v>
      </c>
      <c r="B2619" s="17" t="s">
        <v>5117</v>
      </c>
      <c r="C2619" s="19"/>
    </row>
    <row r="2620" spans="1:3" x14ac:dyDescent="0.3">
      <c r="A2620" s="17" t="s">
        <v>5118</v>
      </c>
      <c r="B2620" s="17" t="s">
        <v>5119</v>
      </c>
      <c r="C2620" s="19"/>
    </row>
    <row r="2621" spans="1:3" x14ac:dyDescent="0.3">
      <c r="A2621" s="17" t="s">
        <v>5120</v>
      </c>
      <c r="B2621" s="17" t="s">
        <v>5121</v>
      </c>
      <c r="C2621" s="19"/>
    </row>
    <row r="2622" spans="1:3" x14ac:dyDescent="0.3">
      <c r="A2622" s="17" t="s">
        <v>5122</v>
      </c>
      <c r="B2622" s="17" t="s">
        <v>5123</v>
      </c>
      <c r="C2622" s="19"/>
    </row>
    <row r="2623" spans="1:3" x14ac:dyDescent="0.3">
      <c r="A2623" s="17" t="s">
        <v>5124</v>
      </c>
      <c r="B2623" s="17" t="s">
        <v>5125</v>
      </c>
      <c r="C2623" s="19"/>
    </row>
    <row r="2624" spans="1:3" x14ac:dyDescent="0.3">
      <c r="A2624" s="17" t="s">
        <v>5126</v>
      </c>
      <c r="B2624" s="17" t="s">
        <v>5125</v>
      </c>
      <c r="C2624" s="19"/>
    </row>
    <row r="2625" spans="1:3" x14ac:dyDescent="0.3">
      <c r="A2625" s="17" t="s">
        <v>5127</v>
      </c>
      <c r="B2625" s="17" t="s">
        <v>5125</v>
      </c>
      <c r="C2625" s="19"/>
    </row>
    <row r="2626" spans="1:3" x14ac:dyDescent="0.3">
      <c r="A2626" s="17" t="s">
        <v>5128</v>
      </c>
      <c r="B2626" s="17" t="s">
        <v>5129</v>
      </c>
      <c r="C2626" s="19"/>
    </row>
    <row r="2627" spans="1:3" x14ac:dyDescent="0.3">
      <c r="A2627" s="17" t="s">
        <v>5130</v>
      </c>
      <c r="B2627" s="17" t="s">
        <v>5131</v>
      </c>
      <c r="C2627" s="19"/>
    </row>
    <row r="2628" spans="1:3" x14ac:dyDescent="0.3">
      <c r="A2628" s="17" t="s">
        <v>5132</v>
      </c>
      <c r="B2628" s="17" t="s">
        <v>5133</v>
      </c>
      <c r="C2628" s="19"/>
    </row>
    <row r="2629" spans="1:3" x14ac:dyDescent="0.3">
      <c r="A2629" s="17" t="s">
        <v>5134</v>
      </c>
      <c r="B2629" s="17" t="s">
        <v>5135</v>
      </c>
      <c r="C2629" s="19"/>
    </row>
    <row r="2630" spans="1:3" x14ac:dyDescent="0.3">
      <c r="A2630" s="17" t="s">
        <v>5136</v>
      </c>
      <c r="B2630" s="17" t="s">
        <v>5137</v>
      </c>
      <c r="C2630" s="19"/>
    </row>
    <row r="2631" spans="1:3" x14ac:dyDescent="0.3">
      <c r="A2631" s="17" t="s">
        <v>5138</v>
      </c>
      <c r="B2631" s="17" t="s">
        <v>5139</v>
      </c>
      <c r="C2631" s="19"/>
    </row>
    <row r="2632" spans="1:3" x14ac:dyDescent="0.3">
      <c r="A2632" s="17" t="s">
        <v>5140</v>
      </c>
      <c r="B2632" s="17" t="s">
        <v>5141</v>
      </c>
      <c r="C2632" s="19"/>
    </row>
    <row r="2633" spans="1:3" x14ac:dyDescent="0.3">
      <c r="A2633" s="17" t="s">
        <v>5142</v>
      </c>
      <c r="B2633" s="17" t="s">
        <v>5141</v>
      </c>
      <c r="C2633" s="19"/>
    </row>
    <row r="2634" spans="1:3" x14ac:dyDescent="0.3">
      <c r="A2634" s="17" t="s">
        <v>5143</v>
      </c>
      <c r="B2634" s="17" t="s">
        <v>5144</v>
      </c>
      <c r="C2634" s="19"/>
    </row>
    <row r="2635" spans="1:3" x14ac:dyDescent="0.3">
      <c r="A2635" s="17" t="s">
        <v>5145</v>
      </c>
      <c r="B2635" s="17" t="s">
        <v>5146</v>
      </c>
      <c r="C2635" s="19"/>
    </row>
    <row r="2636" spans="1:3" x14ac:dyDescent="0.3">
      <c r="A2636" s="17" t="s">
        <v>5147</v>
      </c>
      <c r="B2636" s="17" t="s">
        <v>5146</v>
      </c>
      <c r="C2636" s="19"/>
    </row>
    <row r="2637" spans="1:3" x14ac:dyDescent="0.3">
      <c r="A2637" s="17" t="s">
        <v>5148</v>
      </c>
      <c r="B2637" s="17" t="s">
        <v>5149</v>
      </c>
      <c r="C2637" s="19"/>
    </row>
    <row r="2638" spans="1:3" x14ac:dyDescent="0.3">
      <c r="A2638" s="17" t="s">
        <v>5150</v>
      </c>
      <c r="B2638" s="17" t="s">
        <v>5149</v>
      </c>
      <c r="C2638" s="19"/>
    </row>
    <row r="2639" spans="1:3" x14ac:dyDescent="0.3">
      <c r="A2639" s="17" t="s">
        <v>5151</v>
      </c>
      <c r="B2639" s="17" t="s">
        <v>5152</v>
      </c>
      <c r="C2639" s="19"/>
    </row>
    <row r="2640" spans="1:3" x14ac:dyDescent="0.3">
      <c r="A2640" s="17" t="s">
        <v>5153</v>
      </c>
      <c r="B2640" s="17" t="s">
        <v>5149</v>
      </c>
      <c r="C2640" s="19"/>
    </row>
    <row r="2641" spans="1:3" x14ac:dyDescent="0.3">
      <c r="A2641" s="17" t="s">
        <v>5154</v>
      </c>
      <c r="B2641" s="17" t="s">
        <v>5149</v>
      </c>
      <c r="C2641" s="19"/>
    </row>
    <row r="2642" spans="1:3" x14ac:dyDescent="0.3">
      <c r="A2642" s="17" t="s">
        <v>5155</v>
      </c>
      <c r="B2642" s="17" t="s">
        <v>5149</v>
      </c>
      <c r="C2642" s="19"/>
    </row>
    <row r="2643" spans="1:3" x14ac:dyDescent="0.3">
      <c r="A2643" s="17" t="s">
        <v>5156</v>
      </c>
      <c r="B2643" s="17" t="s">
        <v>5157</v>
      </c>
      <c r="C2643" s="19"/>
    </row>
    <row r="2644" spans="1:3" x14ac:dyDescent="0.3">
      <c r="A2644" s="17" t="s">
        <v>5158</v>
      </c>
      <c r="B2644" s="17" t="s">
        <v>5159</v>
      </c>
      <c r="C2644" s="18" t="s">
        <v>101</v>
      </c>
    </row>
    <row r="2645" spans="1:3" x14ac:dyDescent="0.3">
      <c r="A2645" s="17" t="s">
        <v>5160</v>
      </c>
      <c r="B2645" s="17" t="s">
        <v>5159</v>
      </c>
      <c r="C2645" s="18" t="s">
        <v>101</v>
      </c>
    </row>
    <row r="2646" spans="1:3" x14ac:dyDescent="0.3">
      <c r="A2646" s="17" t="s">
        <v>5161</v>
      </c>
      <c r="B2646" s="17" t="s">
        <v>5162</v>
      </c>
      <c r="C2646" s="19"/>
    </row>
    <row r="2647" spans="1:3" x14ac:dyDescent="0.3">
      <c r="A2647" s="17" t="s">
        <v>5163</v>
      </c>
      <c r="B2647" s="17" t="s">
        <v>5164</v>
      </c>
      <c r="C2647" s="19"/>
    </row>
    <row r="2648" spans="1:3" x14ac:dyDescent="0.3">
      <c r="A2648" s="17" t="s">
        <v>5165</v>
      </c>
      <c r="B2648" s="17" t="s">
        <v>3671</v>
      </c>
      <c r="C2648" s="18" t="s">
        <v>101</v>
      </c>
    </row>
    <row r="2649" spans="1:3" x14ac:dyDescent="0.3">
      <c r="A2649" s="17" t="s">
        <v>5166</v>
      </c>
      <c r="B2649" s="17" t="s">
        <v>3671</v>
      </c>
      <c r="C2649" s="18" t="s">
        <v>101</v>
      </c>
    </row>
    <row r="2650" spans="1:3" x14ac:dyDescent="0.3">
      <c r="A2650" s="17" t="s">
        <v>5167</v>
      </c>
      <c r="B2650" s="17" t="s">
        <v>5168</v>
      </c>
      <c r="C2650" s="19"/>
    </row>
    <row r="2651" spans="1:3" x14ac:dyDescent="0.3">
      <c r="A2651" s="17" t="s">
        <v>5169</v>
      </c>
      <c r="B2651" s="17" t="s">
        <v>5170</v>
      </c>
      <c r="C2651" s="19"/>
    </row>
    <row r="2652" spans="1:3" x14ac:dyDescent="0.3">
      <c r="A2652" s="17" t="s">
        <v>5171</v>
      </c>
      <c r="B2652" s="17" t="s">
        <v>5172</v>
      </c>
      <c r="C2652" s="19"/>
    </row>
    <row r="2653" spans="1:3" x14ac:dyDescent="0.3">
      <c r="A2653" s="17" t="s">
        <v>5173</v>
      </c>
      <c r="B2653" s="17" t="s">
        <v>5174</v>
      </c>
      <c r="C2653" s="19"/>
    </row>
    <row r="2654" spans="1:3" x14ac:dyDescent="0.3">
      <c r="A2654" s="17" t="s">
        <v>5175</v>
      </c>
      <c r="B2654" s="17" t="s">
        <v>5176</v>
      </c>
      <c r="C2654" s="19"/>
    </row>
    <row r="2655" spans="1:3" x14ac:dyDescent="0.3">
      <c r="A2655" s="17" t="s">
        <v>5177</v>
      </c>
      <c r="B2655" s="17" t="s">
        <v>5176</v>
      </c>
      <c r="C2655" s="19"/>
    </row>
    <row r="2656" spans="1:3" x14ac:dyDescent="0.3">
      <c r="A2656" s="17" t="s">
        <v>5178</v>
      </c>
      <c r="B2656" s="17" t="s">
        <v>5179</v>
      </c>
      <c r="C2656" s="19"/>
    </row>
    <row r="2657" spans="1:3" x14ac:dyDescent="0.3">
      <c r="A2657" s="17" t="s">
        <v>5180</v>
      </c>
      <c r="B2657" s="17" t="s">
        <v>5181</v>
      </c>
      <c r="C2657" s="19"/>
    </row>
    <row r="2658" spans="1:3" x14ac:dyDescent="0.3">
      <c r="A2658" s="17" t="s">
        <v>5182</v>
      </c>
      <c r="B2658" s="17" t="s">
        <v>5183</v>
      </c>
      <c r="C2658" s="19"/>
    </row>
    <row r="2659" spans="1:3" x14ac:dyDescent="0.3">
      <c r="A2659" s="17" t="s">
        <v>5184</v>
      </c>
      <c r="B2659" s="17" t="s">
        <v>5185</v>
      </c>
      <c r="C2659" s="19"/>
    </row>
    <row r="2660" spans="1:3" x14ac:dyDescent="0.3">
      <c r="A2660" s="17" t="s">
        <v>5186</v>
      </c>
      <c r="B2660" s="17" t="s">
        <v>5187</v>
      </c>
      <c r="C2660" s="19"/>
    </row>
    <row r="2661" spans="1:3" x14ac:dyDescent="0.3">
      <c r="A2661" s="17" t="s">
        <v>5188</v>
      </c>
      <c r="B2661" s="17" t="s">
        <v>5189</v>
      </c>
      <c r="C2661" s="19"/>
    </row>
    <row r="2662" spans="1:3" x14ac:dyDescent="0.3">
      <c r="A2662" s="17" t="s">
        <v>5190</v>
      </c>
      <c r="B2662" s="17" t="s">
        <v>5191</v>
      </c>
      <c r="C2662" s="18" t="s">
        <v>72</v>
      </c>
    </row>
    <row r="2663" spans="1:3" x14ac:dyDescent="0.3">
      <c r="A2663" s="17" t="s">
        <v>5192</v>
      </c>
      <c r="B2663" s="17" t="s">
        <v>5193</v>
      </c>
      <c r="C2663" s="19"/>
    </row>
    <row r="2664" spans="1:3" x14ac:dyDescent="0.3">
      <c r="A2664" s="17" t="s">
        <v>5194</v>
      </c>
      <c r="B2664" s="17" t="s">
        <v>5195</v>
      </c>
      <c r="C2664" s="18" t="s">
        <v>72</v>
      </c>
    </row>
    <row r="2665" spans="1:3" x14ac:dyDescent="0.3">
      <c r="A2665" s="17" t="s">
        <v>5196</v>
      </c>
      <c r="B2665" s="17" t="s">
        <v>5197</v>
      </c>
      <c r="C2665" s="19"/>
    </row>
    <row r="2666" spans="1:3" x14ac:dyDescent="0.3">
      <c r="A2666" s="17" t="s">
        <v>5198</v>
      </c>
      <c r="B2666" s="17" t="s">
        <v>5199</v>
      </c>
      <c r="C2666" s="19"/>
    </row>
    <row r="2667" spans="1:3" x14ac:dyDescent="0.3">
      <c r="A2667" s="17" t="s">
        <v>5200</v>
      </c>
      <c r="B2667" s="17" t="s">
        <v>5179</v>
      </c>
      <c r="C2667" s="19"/>
    </row>
    <row r="2668" spans="1:3" x14ac:dyDescent="0.3">
      <c r="A2668" s="17" t="s">
        <v>5201</v>
      </c>
      <c r="B2668" s="17" t="s">
        <v>5202</v>
      </c>
      <c r="C2668" s="19"/>
    </row>
    <row r="2669" spans="1:3" x14ac:dyDescent="0.3">
      <c r="A2669" s="17" t="s">
        <v>5203</v>
      </c>
      <c r="B2669" s="17" t="s">
        <v>5204</v>
      </c>
      <c r="C2669" s="19"/>
    </row>
    <row r="2670" spans="1:3" x14ac:dyDescent="0.3">
      <c r="A2670" s="17" t="s">
        <v>5205</v>
      </c>
      <c r="B2670" s="17" t="s">
        <v>5204</v>
      </c>
      <c r="C2670" s="19"/>
    </row>
    <row r="2671" spans="1:3" x14ac:dyDescent="0.3">
      <c r="A2671" s="17" t="s">
        <v>5206</v>
      </c>
      <c r="B2671" s="17" t="s">
        <v>5204</v>
      </c>
      <c r="C2671" s="19"/>
    </row>
    <row r="2672" spans="1:3" x14ac:dyDescent="0.3">
      <c r="A2672" s="17" t="s">
        <v>5207</v>
      </c>
      <c r="B2672" s="17" t="s">
        <v>5204</v>
      </c>
      <c r="C2672" s="19"/>
    </row>
    <row r="2673" spans="1:3" x14ac:dyDescent="0.3">
      <c r="A2673" s="17" t="s">
        <v>5208</v>
      </c>
      <c r="B2673" s="17" t="s">
        <v>5179</v>
      </c>
      <c r="C2673" s="19"/>
    </row>
    <row r="2674" spans="1:3" x14ac:dyDescent="0.3">
      <c r="A2674" s="17" t="s">
        <v>5209</v>
      </c>
      <c r="B2674" s="17" t="s">
        <v>5179</v>
      </c>
      <c r="C2674" s="19"/>
    </row>
    <row r="2675" spans="1:3" x14ac:dyDescent="0.3">
      <c r="A2675" s="17" t="s">
        <v>5210</v>
      </c>
      <c r="B2675" s="17" t="s">
        <v>5211</v>
      </c>
      <c r="C2675" s="19"/>
    </row>
    <row r="2676" spans="1:3" x14ac:dyDescent="0.3">
      <c r="A2676" s="17" t="s">
        <v>5212</v>
      </c>
      <c r="B2676" s="17" t="s">
        <v>5213</v>
      </c>
      <c r="C2676" s="19"/>
    </row>
    <row r="2677" spans="1:3" x14ac:dyDescent="0.3">
      <c r="A2677" s="17" t="s">
        <v>5214</v>
      </c>
      <c r="B2677" s="17" t="s">
        <v>5215</v>
      </c>
      <c r="C2677" s="19"/>
    </row>
    <row r="2678" spans="1:3" x14ac:dyDescent="0.3">
      <c r="A2678" s="17" t="s">
        <v>5216</v>
      </c>
      <c r="B2678" s="17" t="s">
        <v>5217</v>
      </c>
      <c r="C2678" s="19"/>
    </row>
    <row r="2679" spans="1:3" x14ac:dyDescent="0.3">
      <c r="A2679" s="17" t="s">
        <v>5218</v>
      </c>
      <c r="B2679" s="17" t="s">
        <v>5219</v>
      </c>
      <c r="C2679" s="19"/>
    </row>
    <row r="2680" spans="1:3" x14ac:dyDescent="0.3">
      <c r="A2680" s="17" t="s">
        <v>5220</v>
      </c>
      <c r="B2680" s="17" t="s">
        <v>5221</v>
      </c>
      <c r="C2680" s="19"/>
    </row>
    <row r="2681" spans="1:3" x14ac:dyDescent="0.3">
      <c r="A2681" s="17" t="s">
        <v>5222</v>
      </c>
      <c r="B2681" s="17" t="s">
        <v>5221</v>
      </c>
      <c r="C2681" s="19"/>
    </row>
    <row r="2682" spans="1:3" x14ac:dyDescent="0.3">
      <c r="A2682" s="17" t="s">
        <v>5223</v>
      </c>
      <c r="B2682" s="17" t="s">
        <v>5224</v>
      </c>
      <c r="C2682" s="19"/>
    </row>
    <row r="2683" spans="1:3" x14ac:dyDescent="0.3">
      <c r="A2683" s="17" t="s">
        <v>5225</v>
      </c>
      <c r="B2683" s="17" t="s">
        <v>5224</v>
      </c>
      <c r="C2683" s="19"/>
    </row>
    <row r="2684" spans="1:3" x14ac:dyDescent="0.3">
      <c r="A2684" s="17" t="s">
        <v>5226</v>
      </c>
      <c r="B2684" s="17" t="s">
        <v>5224</v>
      </c>
      <c r="C2684" s="19"/>
    </row>
    <row r="2685" spans="1:3" x14ac:dyDescent="0.3">
      <c r="A2685" s="17" t="s">
        <v>5227</v>
      </c>
      <c r="B2685" s="17" t="s">
        <v>5228</v>
      </c>
      <c r="C2685" s="18" t="s">
        <v>72</v>
      </c>
    </row>
    <row r="2686" spans="1:3" x14ac:dyDescent="0.3">
      <c r="A2686" s="17" t="s">
        <v>5229</v>
      </c>
      <c r="B2686" s="17" t="s">
        <v>5230</v>
      </c>
      <c r="C2686" s="19"/>
    </row>
    <row r="2687" spans="1:3" x14ac:dyDescent="0.3">
      <c r="A2687" s="17" t="s">
        <v>5231</v>
      </c>
      <c r="B2687" s="17" t="s">
        <v>5232</v>
      </c>
      <c r="C2687" s="19"/>
    </row>
    <row r="2688" spans="1:3" x14ac:dyDescent="0.3">
      <c r="A2688" s="17" t="s">
        <v>5233</v>
      </c>
      <c r="B2688" s="17" t="s">
        <v>5234</v>
      </c>
      <c r="C2688" s="19"/>
    </row>
    <row r="2689" spans="1:3" x14ac:dyDescent="0.3">
      <c r="A2689" s="17" t="s">
        <v>5235</v>
      </c>
      <c r="B2689" s="17" t="s">
        <v>5236</v>
      </c>
      <c r="C2689" s="18" t="s">
        <v>338</v>
      </c>
    </row>
    <row r="2690" spans="1:3" x14ac:dyDescent="0.3">
      <c r="A2690" s="17" t="s">
        <v>5237</v>
      </c>
      <c r="B2690" s="17" t="s">
        <v>5238</v>
      </c>
      <c r="C2690" s="19"/>
    </row>
    <row r="2691" spans="1:3" x14ac:dyDescent="0.3">
      <c r="A2691" s="17" t="s">
        <v>5239</v>
      </c>
      <c r="B2691" s="17" t="s">
        <v>5240</v>
      </c>
      <c r="C2691" s="19"/>
    </row>
    <row r="2692" spans="1:3" x14ac:dyDescent="0.3">
      <c r="A2692" s="17" t="s">
        <v>5241</v>
      </c>
      <c r="B2692" s="17" t="s">
        <v>5242</v>
      </c>
      <c r="C2692" s="19"/>
    </row>
    <row r="2693" spans="1:3" x14ac:dyDescent="0.3">
      <c r="A2693" s="17" t="s">
        <v>5243</v>
      </c>
      <c r="B2693" s="17" t="s">
        <v>5242</v>
      </c>
      <c r="C2693" s="19"/>
    </row>
    <row r="2694" spans="1:3" x14ac:dyDescent="0.3">
      <c r="A2694" s="17" t="s">
        <v>5244</v>
      </c>
      <c r="B2694" s="17" t="s">
        <v>5245</v>
      </c>
      <c r="C2694" s="19"/>
    </row>
    <row r="2695" spans="1:3" x14ac:dyDescent="0.3">
      <c r="A2695" s="17" t="s">
        <v>5246</v>
      </c>
      <c r="B2695" s="17" t="s">
        <v>5247</v>
      </c>
      <c r="C2695" s="19"/>
    </row>
    <row r="2696" spans="1:3" x14ac:dyDescent="0.3">
      <c r="A2696" s="17" t="s">
        <v>5248</v>
      </c>
      <c r="B2696" s="17" t="s">
        <v>5249</v>
      </c>
      <c r="C2696" s="19"/>
    </row>
    <row r="2697" spans="1:3" x14ac:dyDescent="0.3">
      <c r="A2697" s="17" t="s">
        <v>5250</v>
      </c>
      <c r="B2697" s="17" t="s">
        <v>5251</v>
      </c>
      <c r="C2697" s="19"/>
    </row>
    <row r="2698" spans="1:3" x14ac:dyDescent="0.3">
      <c r="A2698" s="17" t="s">
        <v>5252</v>
      </c>
      <c r="B2698" s="17" t="s">
        <v>5253</v>
      </c>
      <c r="C2698" s="19"/>
    </row>
    <row r="2699" spans="1:3" x14ac:dyDescent="0.3">
      <c r="A2699" s="17" t="s">
        <v>5254</v>
      </c>
      <c r="B2699" s="17" t="s">
        <v>5255</v>
      </c>
      <c r="C2699" s="19"/>
    </row>
    <row r="2700" spans="1:3" x14ac:dyDescent="0.3">
      <c r="A2700" s="17" t="s">
        <v>5256</v>
      </c>
      <c r="B2700" s="17" t="s">
        <v>5257</v>
      </c>
      <c r="C2700" s="19"/>
    </row>
    <row r="2701" spans="1:3" x14ac:dyDescent="0.3">
      <c r="A2701" s="17" t="s">
        <v>5258</v>
      </c>
      <c r="B2701" s="17" t="s">
        <v>5257</v>
      </c>
      <c r="C2701" s="19"/>
    </row>
    <row r="2702" spans="1:3" x14ac:dyDescent="0.3">
      <c r="A2702" s="17" t="s">
        <v>5259</v>
      </c>
      <c r="B2702" s="17" t="s">
        <v>5257</v>
      </c>
      <c r="C2702" s="19"/>
    </row>
    <row r="2703" spans="1:3" x14ac:dyDescent="0.3">
      <c r="A2703" s="17" t="s">
        <v>5260</v>
      </c>
      <c r="B2703" s="17" t="s">
        <v>5261</v>
      </c>
      <c r="C2703" s="19"/>
    </row>
    <row r="2704" spans="1:3" x14ac:dyDescent="0.3">
      <c r="A2704" s="17" t="s">
        <v>5262</v>
      </c>
      <c r="B2704" s="17" t="s">
        <v>5261</v>
      </c>
      <c r="C2704" s="19"/>
    </row>
    <row r="2705" spans="1:3" x14ac:dyDescent="0.3">
      <c r="A2705" s="17" t="s">
        <v>5263</v>
      </c>
      <c r="B2705" s="17" t="s">
        <v>5261</v>
      </c>
      <c r="C2705" s="19"/>
    </row>
    <row r="2706" spans="1:3" x14ac:dyDescent="0.3">
      <c r="A2706" s="17" t="s">
        <v>5264</v>
      </c>
      <c r="B2706" s="17" t="s">
        <v>5261</v>
      </c>
      <c r="C2706" s="19"/>
    </row>
    <row r="2707" spans="1:3" x14ac:dyDescent="0.3">
      <c r="A2707" s="17" t="s">
        <v>5265</v>
      </c>
      <c r="B2707" s="17" t="s">
        <v>5266</v>
      </c>
      <c r="C2707" s="19"/>
    </row>
    <row r="2708" spans="1:3" x14ac:dyDescent="0.3">
      <c r="A2708" s="17" t="s">
        <v>5267</v>
      </c>
      <c r="B2708" s="17" t="s">
        <v>5266</v>
      </c>
      <c r="C2708" s="19"/>
    </row>
    <row r="2709" spans="1:3" x14ac:dyDescent="0.3">
      <c r="A2709" s="17" t="s">
        <v>5268</v>
      </c>
      <c r="B2709" s="17" t="s">
        <v>5266</v>
      </c>
      <c r="C2709" s="19"/>
    </row>
    <row r="2710" spans="1:3" x14ac:dyDescent="0.3">
      <c r="A2710" s="17" t="s">
        <v>5269</v>
      </c>
      <c r="B2710" s="17" t="s">
        <v>5270</v>
      </c>
      <c r="C2710" s="18" t="s">
        <v>101</v>
      </c>
    </row>
    <row r="2711" spans="1:3" x14ac:dyDescent="0.3">
      <c r="A2711" s="17" t="s">
        <v>5271</v>
      </c>
      <c r="B2711" s="17" t="s">
        <v>5270</v>
      </c>
      <c r="C2711" s="18" t="s">
        <v>101</v>
      </c>
    </row>
    <row r="2712" spans="1:3" x14ac:dyDescent="0.3">
      <c r="A2712" s="17" t="s">
        <v>5272</v>
      </c>
      <c r="B2712" s="17" t="s">
        <v>5273</v>
      </c>
      <c r="C2712" s="19"/>
    </row>
    <row r="2713" spans="1:3" x14ac:dyDescent="0.3">
      <c r="A2713" s="17" t="s">
        <v>5274</v>
      </c>
      <c r="B2713" s="17" t="s">
        <v>5275</v>
      </c>
      <c r="C2713" s="19"/>
    </row>
    <row r="2714" spans="1:3" x14ac:dyDescent="0.3">
      <c r="A2714" s="17" t="s">
        <v>5276</v>
      </c>
      <c r="B2714" s="17" t="s">
        <v>5277</v>
      </c>
      <c r="C2714" s="19"/>
    </row>
    <row r="2715" spans="1:3" x14ac:dyDescent="0.3">
      <c r="A2715" s="17" t="s">
        <v>5278</v>
      </c>
      <c r="B2715" s="17" t="s">
        <v>5279</v>
      </c>
      <c r="C2715" s="19"/>
    </row>
    <row r="2716" spans="1:3" x14ac:dyDescent="0.3">
      <c r="A2716" s="17" t="s">
        <v>5280</v>
      </c>
      <c r="B2716" s="17" t="s">
        <v>5281</v>
      </c>
      <c r="C2716" s="19"/>
    </row>
    <row r="2717" spans="1:3" x14ac:dyDescent="0.3">
      <c r="A2717" s="17" t="s">
        <v>5282</v>
      </c>
      <c r="B2717" s="17" t="s">
        <v>5283</v>
      </c>
      <c r="C2717" s="19"/>
    </row>
    <row r="2718" spans="1:3" x14ac:dyDescent="0.3">
      <c r="A2718" s="17" t="s">
        <v>5284</v>
      </c>
      <c r="B2718" s="17" t="s">
        <v>5285</v>
      </c>
      <c r="C2718" s="18" t="s">
        <v>101</v>
      </c>
    </row>
    <row r="2719" spans="1:3" x14ac:dyDescent="0.3">
      <c r="A2719" s="17" t="s">
        <v>5286</v>
      </c>
      <c r="B2719" s="17" t="s">
        <v>5285</v>
      </c>
      <c r="C2719" s="18" t="s">
        <v>101</v>
      </c>
    </row>
    <row r="2720" spans="1:3" x14ac:dyDescent="0.3">
      <c r="A2720" s="17" t="s">
        <v>5287</v>
      </c>
      <c r="B2720" s="17" t="s">
        <v>5288</v>
      </c>
      <c r="C2720" s="19"/>
    </row>
    <row r="2721" spans="1:3" x14ac:dyDescent="0.3">
      <c r="A2721" s="17" t="s">
        <v>5289</v>
      </c>
      <c r="B2721" s="17" t="s">
        <v>5288</v>
      </c>
      <c r="C2721" s="19"/>
    </row>
    <row r="2722" spans="1:3" x14ac:dyDescent="0.3">
      <c r="A2722" s="17" t="s">
        <v>5290</v>
      </c>
      <c r="B2722" s="17" t="s">
        <v>5291</v>
      </c>
      <c r="C2722" s="19"/>
    </row>
    <row r="2723" spans="1:3" x14ac:dyDescent="0.3">
      <c r="A2723" s="17" t="s">
        <v>5292</v>
      </c>
      <c r="B2723" s="17" t="s">
        <v>5293</v>
      </c>
      <c r="C2723" s="19"/>
    </row>
    <row r="2724" spans="1:3" x14ac:dyDescent="0.3">
      <c r="A2724" s="17" t="s">
        <v>5294</v>
      </c>
      <c r="B2724" s="17" t="s">
        <v>5295</v>
      </c>
      <c r="C2724" s="19"/>
    </row>
    <row r="2725" spans="1:3" x14ac:dyDescent="0.3">
      <c r="A2725" s="17" t="s">
        <v>5296</v>
      </c>
      <c r="B2725" s="17" t="s">
        <v>5297</v>
      </c>
      <c r="C2725" s="19"/>
    </row>
    <row r="2726" spans="1:3" x14ac:dyDescent="0.3">
      <c r="A2726" s="17" t="s">
        <v>5298</v>
      </c>
      <c r="B2726" s="17" t="s">
        <v>5299</v>
      </c>
      <c r="C2726" s="19"/>
    </row>
    <row r="2727" spans="1:3" x14ac:dyDescent="0.3">
      <c r="A2727" s="17" t="s">
        <v>5300</v>
      </c>
      <c r="B2727" s="17" t="s">
        <v>5301</v>
      </c>
      <c r="C2727" s="19"/>
    </row>
    <row r="2728" spans="1:3" x14ac:dyDescent="0.3">
      <c r="A2728" s="17" t="s">
        <v>5302</v>
      </c>
      <c r="B2728" s="17" t="s">
        <v>5303</v>
      </c>
      <c r="C2728" s="19"/>
    </row>
    <row r="2729" spans="1:3" x14ac:dyDescent="0.3">
      <c r="A2729" s="17" t="s">
        <v>5304</v>
      </c>
      <c r="B2729" s="17" t="s">
        <v>5303</v>
      </c>
      <c r="C2729" s="19"/>
    </row>
    <row r="2730" spans="1:3" x14ac:dyDescent="0.3">
      <c r="A2730" s="17" t="s">
        <v>5305</v>
      </c>
      <c r="B2730" s="17" t="s">
        <v>5303</v>
      </c>
      <c r="C2730" s="19"/>
    </row>
    <row r="2731" spans="1:3" x14ac:dyDescent="0.3">
      <c r="A2731" s="17" t="s">
        <v>5306</v>
      </c>
      <c r="B2731" s="17" t="s">
        <v>5303</v>
      </c>
      <c r="C2731" s="19"/>
    </row>
    <row r="2732" spans="1:3" x14ac:dyDescent="0.3">
      <c r="A2732" s="17" t="s">
        <v>5307</v>
      </c>
      <c r="B2732" s="17" t="s">
        <v>5303</v>
      </c>
      <c r="C2732" s="19"/>
    </row>
    <row r="2733" spans="1:3" x14ac:dyDescent="0.3">
      <c r="A2733" s="17" t="s">
        <v>5308</v>
      </c>
      <c r="B2733" s="17" t="s">
        <v>5309</v>
      </c>
      <c r="C2733" s="19"/>
    </row>
    <row r="2734" spans="1:3" x14ac:dyDescent="0.3">
      <c r="A2734" s="17" t="s">
        <v>5310</v>
      </c>
      <c r="B2734" s="17" t="s">
        <v>5309</v>
      </c>
      <c r="C2734" s="19"/>
    </row>
    <row r="2735" spans="1:3" x14ac:dyDescent="0.3">
      <c r="A2735" s="17" t="s">
        <v>5311</v>
      </c>
      <c r="B2735" s="17" t="s">
        <v>5312</v>
      </c>
      <c r="C2735" s="19"/>
    </row>
    <row r="2736" spans="1:3" x14ac:dyDescent="0.3">
      <c r="A2736" s="17" t="s">
        <v>5313</v>
      </c>
      <c r="B2736" s="17" t="s">
        <v>5314</v>
      </c>
      <c r="C2736" s="19"/>
    </row>
    <row r="2737" spans="1:3" x14ac:dyDescent="0.3">
      <c r="A2737" s="17" t="s">
        <v>5315</v>
      </c>
      <c r="B2737" s="17" t="s">
        <v>5316</v>
      </c>
      <c r="C2737" s="19"/>
    </row>
    <row r="2738" spans="1:3" x14ac:dyDescent="0.3">
      <c r="A2738" s="17" t="s">
        <v>5317</v>
      </c>
      <c r="B2738" s="17" t="s">
        <v>5318</v>
      </c>
      <c r="C2738" s="19"/>
    </row>
    <row r="2739" spans="1:3" x14ac:dyDescent="0.3">
      <c r="A2739" s="17" t="s">
        <v>5319</v>
      </c>
      <c r="B2739" s="17" t="s">
        <v>5320</v>
      </c>
      <c r="C2739" s="19"/>
    </row>
    <row r="2740" spans="1:3" x14ac:dyDescent="0.3">
      <c r="A2740" s="17" t="s">
        <v>5321</v>
      </c>
      <c r="B2740" s="17" t="s">
        <v>5322</v>
      </c>
      <c r="C2740" s="19"/>
    </row>
    <row r="2741" spans="1:3" x14ac:dyDescent="0.3">
      <c r="A2741" s="17" t="s">
        <v>5323</v>
      </c>
      <c r="B2741" s="17" t="s">
        <v>5324</v>
      </c>
      <c r="C2741" s="19"/>
    </row>
    <row r="2742" spans="1:3" x14ac:dyDescent="0.3">
      <c r="A2742" s="17" t="s">
        <v>5325</v>
      </c>
      <c r="B2742" s="17" t="s">
        <v>5326</v>
      </c>
      <c r="C2742" s="19"/>
    </row>
    <row r="2743" spans="1:3" x14ac:dyDescent="0.3">
      <c r="A2743" s="17" t="s">
        <v>5327</v>
      </c>
      <c r="B2743" s="17" t="s">
        <v>5328</v>
      </c>
      <c r="C2743" s="19"/>
    </row>
    <row r="2744" spans="1:3" x14ac:dyDescent="0.3">
      <c r="A2744" s="17" t="s">
        <v>5329</v>
      </c>
      <c r="B2744" s="17" t="s">
        <v>5330</v>
      </c>
      <c r="C2744" s="19"/>
    </row>
    <row r="2745" spans="1:3" x14ac:dyDescent="0.3">
      <c r="A2745" s="17" t="s">
        <v>5331</v>
      </c>
      <c r="B2745" s="17" t="s">
        <v>5332</v>
      </c>
      <c r="C2745" s="19"/>
    </row>
    <row r="2746" spans="1:3" x14ac:dyDescent="0.3">
      <c r="A2746" s="17" t="s">
        <v>5333</v>
      </c>
      <c r="B2746" s="17" t="s">
        <v>5332</v>
      </c>
      <c r="C2746" s="19"/>
    </row>
    <row r="2747" spans="1:3" x14ac:dyDescent="0.3">
      <c r="A2747" s="17" t="s">
        <v>5334</v>
      </c>
      <c r="B2747" s="17" t="s">
        <v>5335</v>
      </c>
      <c r="C2747" s="19"/>
    </row>
    <row r="2748" spans="1:3" x14ac:dyDescent="0.3">
      <c r="A2748" s="17" t="s">
        <v>5336</v>
      </c>
      <c r="B2748" s="17" t="s">
        <v>5337</v>
      </c>
      <c r="C2748" s="19"/>
    </row>
    <row r="2749" spans="1:3" x14ac:dyDescent="0.3">
      <c r="A2749" s="17" t="s">
        <v>5338</v>
      </c>
      <c r="B2749" s="17" t="s">
        <v>5339</v>
      </c>
      <c r="C2749" s="19"/>
    </row>
    <row r="2750" spans="1:3" x14ac:dyDescent="0.3">
      <c r="A2750" s="17" t="s">
        <v>5340</v>
      </c>
      <c r="B2750" s="17" t="s">
        <v>5341</v>
      </c>
      <c r="C2750" s="19"/>
    </row>
    <row r="2751" spans="1:3" x14ac:dyDescent="0.3">
      <c r="A2751" s="17" t="s">
        <v>5342</v>
      </c>
      <c r="B2751" s="17" t="s">
        <v>5343</v>
      </c>
      <c r="C2751" s="19"/>
    </row>
    <row r="2752" spans="1:3" x14ac:dyDescent="0.3">
      <c r="A2752" s="17" t="s">
        <v>5344</v>
      </c>
      <c r="B2752" s="17" t="s">
        <v>5345</v>
      </c>
      <c r="C2752" s="19"/>
    </row>
    <row r="2753" spans="1:3" x14ac:dyDescent="0.3">
      <c r="A2753" s="17" t="s">
        <v>5346</v>
      </c>
      <c r="B2753" s="17" t="s">
        <v>5347</v>
      </c>
      <c r="C2753" s="19"/>
    </row>
    <row r="2754" spans="1:3" x14ac:dyDescent="0.3">
      <c r="A2754" s="17" t="s">
        <v>5348</v>
      </c>
      <c r="B2754" s="17" t="s">
        <v>5349</v>
      </c>
      <c r="C2754" s="19"/>
    </row>
    <row r="2755" spans="1:3" x14ac:dyDescent="0.3">
      <c r="A2755" s="17" t="s">
        <v>5350</v>
      </c>
      <c r="B2755" s="17" t="s">
        <v>5351</v>
      </c>
      <c r="C2755" s="19"/>
    </row>
    <row r="2756" spans="1:3" x14ac:dyDescent="0.3">
      <c r="A2756" s="17" t="s">
        <v>5352</v>
      </c>
      <c r="B2756" s="17" t="s">
        <v>5351</v>
      </c>
      <c r="C2756" s="19"/>
    </row>
    <row r="2757" spans="1:3" x14ac:dyDescent="0.3">
      <c r="A2757" s="17" t="s">
        <v>5353</v>
      </c>
      <c r="B2757" s="17" t="s">
        <v>5354</v>
      </c>
      <c r="C2757" s="19"/>
    </row>
    <row r="2758" spans="1:3" x14ac:dyDescent="0.3">
      <c r="A2758" s="17" t="s">
        <v>5355</v>
      </c>
      <c r="B2758" s="17" t="s">
        <v>5356</v>
      </c>
      <c r="C2758" s="19"/>
    </row>
    <row r="2759" spans="1:3" x14ac:dyDescent="0.3">
      <c r="A2759" s="17" t="s">
        <v>5357</v>
      </c>
      <c r="B2759" s="17" t="s">
        <v>4741</v>
      </c>
      <c r="C2759" s="19"/>
    </row>
    <row r="2760" spans="1:3" x14ac:dyDescent="0.3">
      <c r="A2760" s="17" t="s">
        <v>5358</v>
      </c>
      <c r="B2760" s="17" t="s">
        <v>5359</v>
      </c>
      <c r="C2760" s="19"/>
    </row>
    <row r="2761" spans="1:3" x14ac:dyDescent="0.3">
      <c r="A2761" s="17" t="s">
        <v>5360</v>
      </c>
      <c r="B2761" s="17" t="s">
        <v>5359</v>
      </c>
      <c r="C2761" s="19"/>
    </row>
    <row r="2762" spans="1:3" x14ac:dyDescent="0.3">
      <c r="A2762" s="17" t="s">
        <v>5361</v>
      </c>
      <c r="B2762" s="17" t="s">
        <v>5362</v>
      </c>
      <c r="C2762" s="19"/>
    </row>
    <row r="2763" spans="1:3" x14ac:dyDescent="0.3">
      <c r="A2763" s="17" t="s">
        <v>5363</v>
      </c>
      <c r="B2763" s="17" t="s">
        <v>5364</v>
      </c>
      <c r="C2763" s="19"/>
    </row>
    <row r="2764" spans="1:3" x14ac:dyDescent="0.3">
      <c r="A2764" s="17" t="s">
        <v>5365</v>
      </c>
      <c r="B2764" s="17" t="s">
        <v>5366</v>
      </c>
      <c r="C2764" s="19"/>
    </row>
    <row r="2765" spans="1:3" x14ac:dyDescent="0.3">
      <c r="A2765" s="17" t="s">
        <v>5367</v>
      </c>
      <c r="B2765" s="17" t="s">
        <v>5368</v>
      </c>
      <c r="C2765" s="18" t="s">
        <v>101</v>
      </c>
    </row>
    <row r="2766" spans="1:3" x14ac:dyDescent="0.3">
      <c r="A2766" s="17" t="s">
        <v>5369</v>
      </c>
      <c r="B2766" s="17" t="s">
        <v>5370</v>
      </c>
      <c r="C2766" s="19"/>
    </row>
    <row r="2767" spans="1:3" x14ac:dyDescent="0.3">
      <c r="A2767" s="17" t="s">
        <v>5371</v>
      </c>
      <c r="B2767" s="17" t="s">
        <v>5370</v>
      </c>
      <c r="C2767" s="19"/>
    </row>
    <row r="2768" spans="1:3" x14ac:dyDescent="0.3">
      <c r="A2768" s="17" t="s">
        <v>5372</v>
      </c>
      <c r="B2768" s="17" t="s">
        <v>5373</v>
      </c>
      <c r="C2768" s="19"/>
    </row>
    <row r="2769" spans="1:3" x14ac:dyDescent="0.3">
      <c r="A2769" s="17" t="s">
        <v>5374</v>
      </c>
      <c r="B2769" s="17" t="s">
        <v>5373</v>
      </c>
      <c r="C2769" s="19"/>
    </row>
    <row r="2770" spans="1:3" x14ac:dyDescent="0.3">
      <c r="A2770" s="17" t="s">
        <v>5375</v>
      </c>
      <c r="B2770" s="17" t="s">
        <v>5373</v>
      </c>
      <c r="C2770" s="19"/>
    </row>
    <row r="2771" spans="1:3" x14ac:dyDescent="0.3">
      <c r="A2771" s="17" t="s">
        <v>5376</v>
      </c>
      <c r="B2771" s="17" t="s">
        <v>5377</v>
      </c>
      <c r="C2771" s="19"/>
    </row>
    <row r="2772" spans="1:3" x14ac:dyDescent="0.3">
      <c r="A2772" s="17" t="s">
        <v>5378</v>
      </c>
      <c r="B2772" s="17" t="s">
        <v>5379</v>
      </c>
      <c r="C2772" s="19"/>
    </row>
    <row r="2773" spans="1:3" x14ac:dyDescent="0.3">
      <c r="A2773" s="17" t="s">
        <v>5380</v>
      </c>
      <c r="B2773" s="17" t="s">
        <v>5381</v>
      </c>
      <c r="C2773" s="19"/>
    </row>
    <row r="2774" spans="1:3" x14ac:dyDescent="0.3">
      <c r="A2774" s="17" t="s">
        <v>5382</v>
      </c>
      <c r="B2774" s="17" t="s">
        <v>5381</v>
      </c>
      <c r="C2774" s="19"/>
    </row>
    <row r="2775" spans="1:3" x14ac:dyDescent="0.3">
      <c r="A2775" s="17" t="s">
        <v>5383</v>
      </c>
      <c r="B2775" s="17" t="s">
        <v>5384</v>
      </c>
      <c r="C2775" s="19"/>
    </row>
    <row r="2776" spans="1:3" x14ac:dyDescent="0.3">
      <c r="A2776" s="17" t="s">
        <v>5385</v>
      </c>
      <c r="B2776" s="17" t="s">
        <v>5386</v>
      </c>
      <c r="C2776" s="18" t="s">
        <v>101</v>
      </c>
    </row>
    <row r="2777" spans="1:3" x14ac:dyDescent="0.3">
      <c r="A2777" s="17" t="s">
        <v>5387</v>
      </c>
      <c r="B2777" s="17" t="s">
        <v>5388</v>
      </c>
      <c r="C2777" s="19"/>
    </row>
    <row r="2778" spans="1:3" x14ac:dyDescent="0.3">
      <c r="A2778" s="17" t="s">
        <v>5389</v>
      </c>
      <c r="B2778" s="17" t="s">
        <v>5390</v>
      </c>
      <c r="C2778" s="19"/>
    </row>
    <row r="2779" spans="1:3" x14ac:dyDescent="0.3">
      <c r="A2779" s="17" t="s">
        <v>5391</v>
      </c>
      <c r="B2779" s="17" t="s">
        <v>5392</v>
      </c>
      <c r="C2779" s="19"/>
    </row>
    <row r="2780" spans="1:3" x14ac:dyDescent="0.3">
      <c r="A2780" s="17" t="s">
        <v>5393</v>
      </c>
      <c r="B2780" s="17" t="s">
        <v>5394</v>
      </c>
      <c r="C2780" s="19"/>
    </row>
    <row r="2781" spans="1:3" x14ac:dyDescent="0.3">
      <c r="A2781" s="17" t="s">
        <v>5395</v>
      </c>
      <c r="B2781" s="17" t="s">
        <v>5396</v>
      </c>
      <c r="C2781" s="19"/>
    </row>
    <row r="2782" spans="1:3" x14ac:dyDescent="0.3">
      <c r="A2782" s="17" t="s">
        <v>5397</v>
      </c>
      <c r="B2782" s="17" t="s">
        <v>5398</v>
      </c>
      <c r="C2782" s="19"/>
    </row>
    <row r="2783" spans="1:3" x14ac:dyDescent="0.3">
      <c r="A2783" s="17" t="s">
        <v>5399</v>
      </c>
      <c r="B2783" s="17" t="s">
        <v>5398</v>
      </c>
      <c r="C2783" s="19"/>
    </row>
    <row r="2784" spans="1:3" x14ac:dyDescent="0.3">
      <c r="A2784" s="17" t="s">
        <v>5400</v>
      </c>
      <c r="B2784" s="17" t="s">
        <v>5398</v>
      </c>
      <c r="C2784" s="19"/>
    </row>
    <row r="2785" spans="1:3" x14ac:dyDescent="0.3">
      <c r="A2785" s="17" t="s">
        <v>5401</v>
      </c>
      <c r="B2785" s="17" t="s">
        <v>5398</v>
      </c>
      <c r="C2785" s="19"/>
    </row>
    <row r="2786" spans="1:3" x14ac:dyDescent="0.3">
      <c r="A2786" s="17" t="s">
        <v>5402</v>
      </c>
      <c r="B2786" s="17" t="s">
        <v>5403</v>
      </c>
      <c r="C2786" s="19"/>
    </row>
    <row r="2787" spans="1:3" x14ac:dyDescent="0.3">
      <c r="A2787" s="17" t="s">
        <v>5404</v>
      </c>
      <c r="B2787" s="17" t="s">
        <v>5405</v>
      </c>
      <c r="C2787" s="19"/>
    </row>
    <row r="2788" spans="1:3" x14ac:dyDescent="0.3">
      <c r="A2788" s="17" t="s">
        <v>5406</v>
      </c>
      <c r="B2788" s="17" t="s">
        <v>5405</v>
      </c>
      <c r="C2788" s="19"/>
    </row>
    <row r="2789" spans="1:3" x14ac:dyDescent="0.3">
      <c r="A2789" s="17" t="s">
        <v>5407</v>
      </c>
      <c r="B2789" s="17" t="s">
        <v>5408</v>
      </c>
      <c r="C2789" s="19"/>
    </row>
    <row r="2790" spans="1:3" x14ac:dyDescent="0.3">
      <c r="A2790" s="17" t="s">
        <v>5409</v>
      </c>
      <c r="B2790" s="17" t="s">
        <v>5410</v>
      </c>
      <c r="C2790" s="19"/>
    </row>
    <row r="2791" spans="1:3" x14ac:dyDescent="0.3">
      <c r="A2791" s="17" t="s">
        <v>5411</v>
      </c>
      <c r="B2791" s="17" t="s">
        <v>5410</v>
      </c>
      <c r="C2791" s="19"/>
    </row>
    <row r="2792" spans="1:3" x14ac:dyDescent="0.3">
      <c r="A2792" s="17" t="s">
        <v>5412</v>
      </c>
      <c r="B2792" s="17" t="s">
        <v>5413</v>
      </c>
      <c r="C2792" s="19"/>
    </row>
    <row r="2793" spans="1:3" x14ac:dyDescent="0.3">
      <c r="A2793" s="17" t="s">
        <v>5414</v>
      </c>
      <c r="B2793" s="17" t="s">
        <v>5413</v>
      </c>
      <c r="C2793" s="19"/>
    </row>
    <row r="2794" spans="1:3" x14ac:dyDescent="0.3">
      <c r="A2794" s="17" t="s">
        <v>5415</v>
      </c>
      <c r="B2794" s="17" t="s">
        <v>5416</v>
      </c>
      <c r="C2794" s="18" t="s">
        <v>101</v>
      </c>
    </row>
    <row r="2795" spans="1:3" x14ac:dyDescent="0.3">
      <c r="A2795" s="17" t="s">
        <v>5417</v>
      </c>
      <c r="B2795" s="17" t="s">
        <v>5418</v>
      </c>
      <c r="C2795" s="19"/>
    </row>
    <row r="2796" spans="1:3" x14ac:dyDescent="0.3">
      <c r="A2796" s="17" t="s">
        <v>5419</v>
      </c>
      <c r="B2796" s="17" t="s">
        <v>5418</v>
      </c>
      <c r="C2796" s="19"/>
    </row>
    <row r="2797" spans="1:3" x14ac:dyDescent="0.3">
      <c r="A2797" s="17" t="s">
        <v>5420</v>
      </c>
      <c r="B2797" s="17" t="s">
        <v>5421</v>
      </c>
      <c r="C2797" s="19"/>
    </row>
    <row r="2798" spans="1:3" x14ac:dyDescent="0.3">
      <c r="A2798" s="17" t="s">
        <v>5422</v>
      </c>
      <c r="B2798" s="17" t="s">
        <v>5421</v>
      </c>
      <c r="C2798" s="19"/>
    </row>
    <row r="2799" spans="1:3" x14ac:dyDescent="0.3">
      <c r="A2799" s="17" t="s">
        <v>5423</v>
      </c>
      <c r="B2799" s="17" t="s">
        <v>5416</v>
      </c>
      <c r="C2799" s="19"/>
    </row>
    <row r="2800" spans="1:3" x14ac:dyDescent="0.3">
      <c r="A2800" s="17" t="s">
        <v>5424</v>
      </c>
      <c r="B2800" s="17" t="s">
        <v>5425</v>
      </c>
      <c r="C2800" s="19"/>
    </row>
    <row r="2801" spans="1:3" x14ac:dyDescent="0.3">
      <c r="A2801" s="17" t="s">
        <v>5426</v>
      </c>
      <c r="B2801" s="17" t="s">
        <v>5427</v>
      </c>
      <c r="C2801" s="19"/>
    </row>
    <row r="2802" spans="1:3" x14ac:dyDescent="0.3">
      <c r="A2802" s="17" t="s">
        <v>5428</v>
      </c>
      <c r="B2802" s="17" t="s">
        <v>5429</v>
      </c>
      <c r="C2802" s="19"/>
    </row>
    <row r="2803" spans="1:3" x14ac:dyDescent="0.3">
      <c r="A2803" s="17" t="s">
        <v>5430</v>
      </c>
      <c r="B2803" s="17" t="s">
        <v>5431</v>
      </c>
      <c r="C2803" s="18" t="s">
        <v>72</v>
      </c>
    </row>
    <row r="2804" spans="1:3" x14ac:dyDescent="0.3">
      <c r="A2804" s="17" t="s">
        <v>5432</v>
      </c>
      <c r="B2804" s="17" t="s">
        <v>5433</v>
      </c>
      <c r="C2804" s="18" t="s">
        <v>72</v>
      </c>
    </row>
    <row r="2805" spans="1:3" x14ac:dyDescent="0.3">
      <c r="A2805" s="17" t="s">
        <v>5434</v>
      </c>
      <c r="B2805" s="17" t="s">
        <v>5435</v>
      </c>
      <c r="C2805" s="18" t="s">
        <v>72</v>
      </c>
    </row>
    <row r="2806" spans="1:3" x14ac:dyDescent="0.3">
      <c r="A2806" s="17" t="s">
        <v>5436</v>
      </c>
      <c r="B2806" s="17" t="s">
        <v>5437</v>
      </c>
      <c r="C2806" s="18" t="s">
        <v>72</v>
      </c>
    </row>
    <row r="2807" spans="1:3" x14ac:dyDescent="0.3">
      <c r="A2807" s="17" t="s">
        <v>5438</v>
      </c>
      <c r="B2807" s="17" t="s">
        <v>5439</v>
      </c>
      <c r="C2807" s="18" t="s">
        <v>72</v>
      </c>
    </row>
    <row r="2808" spans="1:3" x14ac:dyDescent="0.3">
      <c r="A2808" s="17" t="s">
        <v>5440</v>
      </c>
      <c r="B2808" s="17" t="s">
        <v>5441</v>
      </c>
      <c r="C2808" s="18" t="s">
        <v>72</v>
      </c>
    </row>
    <row r="2809" spans="1:3" x14ac:dyDescent="0.3">
      <c r="A2809" s="17" t="s">
        <v>5442</v>
      </c>
      <c r="B2809" s="17" t="s">
        <v>5443</v>
      </c>
      <c r="C2809" s="19"/>
    </row>
    <row r="2810" spans="1:3" x14ac:dyDescent="0.3">
      <c r="A2810" s="17" t="s">
        <v>5444</v>
      </c>
      <c r="B2810" s="17" t="s">
        <v>5443</v>
      </c>
      <c r="C2810" s="19"/>
    </row>
    <row r="2811" spans="1:3" x14ac:dyDescent="0.3">
      <c r="A2811" s="17" t="s">
        <v>5445</v>
      </c>
      <c r="B2811" s="17" t="s">
        <v>5446</v>
      </c>
      <c r="C2811" s="19"/>
    </row>
    <row r="2812" spans="1:3" x14ac:dyDescent="0.3">
      <c r="A2812" s="17" t="s">
        <v>5447</v>
      </c>
      <c r="B2812" s="17" t="s">
        <v>5448</v>
      </c>
      <c r="C2812" s="19"/>
    </row>
    <row r="2813" spans="1:3" x14ac:dyDescent="0.3">
      <c r="A2813" s="17" t="s">
        <v>5449</v>
      </c>
      <c r="B2813" s="17" t="s">
        <v>5450</v>
      </c>
      <c r="C2813" s="19"/>
    </row>
    <row r="2814" spans="1:3" x14ac:dyDescent="0.3">
      <c r="A2814" s="17" t="s">
        <v>5451</v>
      </c>
      <c r="B2814" s="17" t="s">
        <v>5452</v>
      </c>
      <c r="C2814" s="19"/>
    </row>
    <row r="2815" spans="1:3" x14ac:dyDescent="0.3">
      <c r="A2815" s="17" t="s">
        <v>5453</v>
      </c>
      <c r="B2815" s="17" t="s">
        <v>5454</v>
      </c>
      <c r="C2815" s="19"/>
    </row>
    <row r="2816" spans="1:3" x14ac:dyDescent="0.3">
      <c r="A2816" s="17" t="s">
        <v>5455</v>
      </c>
      <c r="B2816" s="17" t="s">
        <v>5456</v>
      </c>
      <c r="C2816" s="19"/>
    </row>
    <row r="2817" spans="1:3" x14ac:dyDescent="0.3">
      <c r="A2817" s="17" t="s">
        <v>5457</v>
      </c>
      <c r="B2817" s="17" t="s">
        <v>5458</v>
      </c>
      <c r="C2817" s="19"/>
    </row>
    <row r="2818" spans="1:3" x14ac:dyDescent="0.3">
      <c r="A2818" s="17" t="s">
        <v>5459</v>
      </c>
      <c r="B2818" s="17" t="s">
        <v>5460</v>
      </c>
      <c r="C2818" s="19"/>
    </row>
    <row r="2819" spans="1:3" x14ac:dyDescent="0.3">
      <c r="A2819" s="17" t="s">
        <v>5461</v>
      </c>
      <c r="B2819" s="17" t="s">
        <v>5462</v>
      </c>
      <c r="C2819" s="19"/>
    </row>
    <row r="2820" spans="1:3" x14ac:dyDescent="0.3">
      <c r="A2820" s="17" t="s">
        <v>5463</v>
      </c>
      <c r="B2820" s="17" t="s">
        <v>5464</v>
      </c>
      <c r="C2820" s="19"/>
    </row>
    <row r="2821" spans="1:3" x14ac:dyDescent="0.3">
      <c r="A2821" s="17" t="s">
        <v>5465</v>
      </c>
      <c r="B2821" s="17" t="s">
        <v>5466</v>
      </c>
      <c r="C2821" s="19"/>
    </row>
    <row r="2822" spans="1:3" x14ac:dyDescent="0.3">
      <c r="A2822" s="17" t="s">
        <v>5467</v>
      </c>
      <c r="B2822" s="17" t="s">
        <v>5468</v>
      </c>
      <c r="C2822" s="19"/>
    </row>
    <row r="2823" spans="1:3" x14ac:dyDescent="0.3">
      <c r="A2823" s="17" t="s">
        <v>5469</v>
      </c>
      <c r="B2823" s="17" t="s">
        <v>5470</v>
      </c>
      <c r="C2823" s="19"/>
    </row>
    <row r="2824" spans="1:3" x14ac:dyDescent="0.3">
      <c r="A2824" s="17" t="s">
        <v>5471</v>
      </c>
      <c r="B2824" s="17" t="s">
        <v>5472</v>
      </c>
      <c r="C2824" s="19"/>
    </row>
    <row r="2825" spans="1:3" x14ac:dyDescent="0.3">
      <c r="A2825" s="17" t="s">
        <v>5473</v>
      </c>
      <c r="B2825" s="17" t="s">
        <v>5474</v>
      </c>
      <c r="C2825" s="19"/>
    </row>
    <row r="2826" spans="1:3" x14ac:dyDescent="0.3">
      <c r="A2826" s="17" t="s">
        <v>5475</v>
      </c>
      <c r="B2826" s="17" t="s">
        <v>5476</v>
      </c>
      <c r="C2826" s="19"/>
    </row>
    <row r="2827" spans="1:3" x14ac:dyDescent="0.3">
      <c r="A2827" s="17" t="s">
        <v>5477</v>
      </c>
      <c r="B2827" s="17" t="s">
        <v>5478</v>
      </c>
      <c r="C2827" s="19"/>
    </row>
    <row r="2828" spans="1:3" x14ac:dyDescent="0.3">
      <c r="A2828" s="17" t="s">
        <v>5479</v>
      </c>
      <c r="B2828" s="17" t="s">
        <v>5480</v>
      </c>
      <c r="C2828" s="19"/>
    </row>
    <row r="2829" spans="1:3" x14ac:dyDescent="0.3">
      <c r="A2829" s="17" t="s">
        <v>5481</v>
      </c>
      <c r="B2829" s="17" t="s">
        <v>5482</v>
      </c>
      <c r="C2829" s="19"/>
    </row>
    <row r="2830" spans="1:3" x14ac:dyDescent="0.3">
      <c r="A2830" s="17" t="s">
        <v>5483</v>
      </c>
      <c r="B2830" s="17" t="s">
        <v>5484</v>
      </c>
      <c r="C2830" s="19"/>
    </row>
    <row r="2831" spans="1:3" x14ac:dyDescent="0.3">
      <c r="A2831" s="17" t="s">
        <v>5485</v>
      </c>
      <c r="B2831" s="17" t="s">
        <v>5486</v>
      </c>
      <c r="C2831" s="19"/>
    </row>
    <row r="2832" spans="1:3" x14ac:dyDescent="0.3">
      <c r="A2832" s="17" t="s">
        <v>5487</v>
      </c>
      <c r="B2832" s="17" t="s">
        <v>5488</v>
      </c>
      <c r="C2832" s="19"/>
    </row>
    <row r="2833" spans="1:3" x14ac:dyDescent="0.3">
      <c r="A2833" s="17" t="s">
        <v>5489</v>
      </c>
      <c r="B2833" s="17" t="s">
        <v>5490</v>
      </c>
      <c r="C2833" s="19"/>
    </row>
    <row r="2834" spans="1:3" x14ac:dyDescent="0.3">
      <c r="A2834" s="17" t="s">
        <v>5491</v>
      </c>
      <c r="B2834" s="17" t="s">
        <v>5492</v>
      </c>
      <c r="C2834" s="19"/>
    </row>
    <row r="2835" spans="1:3" x14ac:dyDescent="0.3">
      <c r="A2835" s="17" t="s">
        <v>5493</v>
      </c>
      <c r="B2835" s="17" t="s">
        <v>5494</v>
      </c>
      <c r="C2835" s="19"/>
    </row>
    <row r="2836" spans="1:3" x14ac:dyDescent="0.3">
      <c r="A2836" s="17" t="s">
        <v>5495</v>
      </c>
      <c r="B2836" s="17" t="s">
        <v>5496</v>
      </c>
      <c r="C2836" s="19"/>
    </row>
    <row r="2837" spans="1:3" x14ac:dyDescent="0.3">
      <c r="A2837" s="17" t="s">
        <v>5497</v>
      </c>
      <c r="B2837" s="17" t="s">
        <v>5498</v>
      </c>
      <c r="C2837" s="19"/>
    </row>
    <row r="2838" spans="1:3" x14ac:dyDescent="0.3">
      <c r="A2838" s="17" t="s">
        <v>5499</v>
      </c>
      <c r="B2838" s="17" t="s">
        <v>5500</v>
      </c>
      <c r="C2838" s="19"/>
    </row>
    <row r="2839" spans="1:3" x14ac:dyDescent="0.3">
      <c r="A2839" s="17" t="s">
        <v>5501</v>
      </c>
      <c r="B2839" s="17" t="s">
        <v>5502</v>
      </c>
      <c r="C2839" s="19"/>
    </row>
    <row r="2840" spans="1:3" x14ac:dyDescent="0.3">
      <c r="A2840" s="17" t="s">
        <v>5503</v>
      </c>
      <c r="B2840" s="17" t="s">
        <v>5504</v>
      </c>
      <c r="C2840" s="19"/>
    </row>
    <row r="2841" spans="1:3" x14ac:dyDescent="0.3">
      <c r="A2841" s="17" t="s">
        <v>5505</v>
      </c>
      <c r="B2841" s="17" t="s">
        <v>5506</v>
      </c>
      <c r="C2841" s="19"/>
    </row>
    <row r="2842" spans="1:3" x14ac:dyDescent="0.3">
      <c r="A2842" s="17" t="s">
        <v>5507</v>
      </c>
      <c r="B2842" s="17" t="s">
        <v>5508</v>
      </c>
      <c r="C2842" s="19"/>
    </row>
    <row r="2843" spans="1:3" x14ac:dyDescent="0.3">
      <c r="A2843" s="17" t="s">
        <v>5509</v>
      </c>
      <c r="B2843" s="17" t="s">
        <v>5510</v>
      </c>
      <c r="C2843" s="19"/>
    </row>
    <row r="2844" spans="1:3" x14ac:dyDescent="0.3">
      <c r="A2844" s="17" t="s">
        <v>5511</v>
      </c>
      <c r="B2844" s="17" t="s">
        <v>5512</v>
      </c>
      <c r="C2844" s="19"/>
    </row>
    <row r="2845" spans="1:3" x14ac:dyDescent="0.3">
      <c r="A2845" s="17" t="s">
        <v>5513</v>
      </c>
      <c r="B2845" s="17" t="s">
        <v>5514</v>
      </c>
      <c r="C2845" s="19"/>
    </row>
    <row r="2846" spans="1:3" x14ac:dyDescent="0.3">
      <c r="A2846" s="17" t="s">
        <v>5515</v>
      </c>
      <c r="B2846" s="17" t="s">
        <v>5516</v>
      </c>
      <c r="C2846" s="19"/>
    </row>
    <row r="2847" spans="1:3" x14ac:dyDescent="0.3">
      <c r="A2847" s="17" t="s">
        <v>5517</v>
      </c>
      <c r="B2847" s="17" t="s">
        <v>5518</v>
      </c>
      <c r="C2847" s="19"/>
    </row>
    <row r="2848" spans="1:3" x14ac:dyDescent="0.3">
      <c r="A2848" s="17" t="s">
        <v>5519</v>
      </c>
      <c r="B2848" s="17" t="s">
        <v>5520</v>
      </c>
      <c r="C2848" s="19"/>
    </row>
    <row r="2849" spans="1:3" x14ac:dyDescent="0.3">
      <c r="A2849" s="17" t="s">
        <v>5521</v>
      </c>
      <c r="B2849" s="17" t="s">
        <v>5522</v>
      </c>
      <c r="C2849" s="19"/>
    </row>
    <row r="2850" spans="1:3" x14ac:dyDescent="0.3">
      <c r="A2850" s="17" t="s">
        <v>5523</v>
      </c>
      <c r="B2850" s="17" t="s">
        <v>5522</v>
      </c>
      <c r="C2850" s="19"/>
    </row>
    <row r="2851" spans="1:3" x14ac:dyDescent="0.3">
      <c r="A2851" s="17" t="s">
        <v>5524</v>
      </c>
      <c r="B2851" s="17" t="s">
        <v>5525</v>
      </c>
      <c r="C2851" s="19"/>
    </row>
    <row r="2852" spans="1:3" x14ac:dyDescent="0.3">
      <c r="A2852" s="17" t="s">
        <v>5526</v>
      </c>
      <c r="B2852" s="17" t="s">
        <v>5527</v>
      </c>
      <c r="C2852" s="19"/>
    </row>
    <row r="2853" spans="1:3" x14ac:dyDescent="0.3">
      <c r="A2853" s="17" t="s">
        <v>5528</v>
      </c>
      <c r="B2853" s="17" t="s">
        <v>2769</v>
      </c>
      <c r="C2853" s="19"/>
    </row>
    <row r="2854" spans="1:3" x14ac:dyDescent="0.3">
      <c r="A2854" s="17" t="s">
        <v>5529</v>
      </c>
      <c r="B2854" s="17" t="s">
        <v>5530</v>
      </c>
      <c r="C2854" s="19"/>
    </row>
    <row r="2855" spans="1:3" x14ac:dyDescent="0.3">
      <c r="A2855" s="17" t="s">
        <v>5531</v>
      </c>
      <c r="B2855" s="17" t="s">
        <v>5532</v>
      </c>
      <c r="C2855" s="19"/>
    </row>
    <row r="2856" spans="1:3" x14ac:dyDescent="0.3">
      <c r="A2856" s="17" t="s">
        <v>5533</v>
      </c>
      <c r="B2856" s="17" t="s">
        <v>5534</v>
      </c>
      <c r="C2856" s="19"/>
    </row>
    <row r="2857" spans="1:3" x14ac:dyDescent="0.3">
      <c r="A2857" s="17" t="s">
        <v>5535</v>
      </c>
      <c r="B2857" s="17" t="s">
        <v>5536</v>
      </c>
      <c r="C2857" s="19"/>
    </row>
    <row r="2858" spans="1:3" x14ac:dyDescent="0.3">
      <c r="A2858" s="17" t="s">
        <v>5537</v>
      </c>
      <c r="B2858" s="17" t="s">
        <v>5538</v>
      </c>
      <c r="C2858" s="19"/>
    </row>
    <row r="2859" spans="1:3" x14ac:dyDescent="0.3">
      <c r="A2859" s="17" t="s">
        <v>5539</v>
      </c>
      <c r="B2859" s="17" t="s">
        <v>5540</v>
      </c>
      <c r="C2859" s="19"/>
    </row>
    <row r="2860" spans="1:3" x14ac:dyDescent="0.3">
      <c r="A2860" s="17" t="s">
        <v>5541</v>
      </c>
      <c r="B2860" s="17" t="s">
        <v>5542</v>
      </c>
      <c r="C2860" s="19"/>
    </row>
    <row r="2861" spans="1:3" x14ac:dyDescent="0.3">
      <c r="A2861" s="17" t="s">
        <v>5543</v>
      </c>
      <c r="B2861" s="17" t="s">
        <v>5544</v>
      </c>
      <c r="C2861" s="19"/>
    </row>
    <row r="2862" spans="1:3" x14ac:dyDescent="0.3">
      <c r="A2862" s="17" t="s">
        <v>5545</v>
      </c>
      <c r="B2862" s="17" t="s">
        <v>5546</v>
      </c>
      <c r="C2862" s="19"/>
    </row>
    <row r="2863" spans="1:3" x14ac:dyDescent="0.3">
      <c r="A2863" s="17" t="s">
        <v>5547</v>
      </c>
      <c r="B2863" s="17" t="s">
        <v>5546</v>
      </c>
      <c r="C2863" s="19"/>
    </row>
    <row r="2864" spans="1:3" x14ac:dyDescent="0.3">
      <c r="A2864" s="17" t="s">
        <v>5548</v>
      </c>
      <c r="B2864" s="17" t="s">
        <v>5549</v>
      </c>
      <c r="C2864" s="19"/>
    </row>
    <row r="2865" spans="1:3" x14ac:dyDescent="0.3">
      <c r="A2865" s="17" t="s">
        <v>5550</v>
      </c>
      <c r="B2865" s="17" t="s">
        <v>5551</v>
      </c>
      <c r="C2865" s="19"/>
    </row>
    <row r="2866" spans="1:3" x14ac:dyDescent="0.3">
      <c r="A2866" s="17" t="s">
        <v>5552</v>
      </c>
      <c r="B2866" s="17" t="s">
        <v>5553</v>
      </c>
      <c r="C2866" s="18" t="s">
        <v>72</v>
      </c>
    </row>
    <row r="2867" spans="1:3" x14ac:dyDescent="0.3">
      <c r="A2867" s="17" t="s">
        <v>5554</v>
      </c>
      <c r="B2867" s="17" t="s">
        <v>5555</v>
      </c>
      <c r="C2867" s="19"/>
    </row>
    <row r="2868" spans="1:3" x14ac:dyDescent="0.3">
      <c r="A2868" s="17" t="s">
        <v>5556</v>
      </c>
      <c r="B2868" s="17" t="s">
        <v>5557</v>
      </c>
      <c r="C2868" s="19"/>
    </row>
    <row r="2869" spans="1:3" x14ac:dyDescent="0.3">
      <c r="A2869" s="17" t="s">
        <v>5558</v>
      </c>
      <c r="B2869" s="17" t="s">
        <v>5559</v>
      </c>
      <c r="C2869" s="18" t="s">
        <v>72</v>
      </c>
    </row>
    <row r="2870" spans="1:3" x14ac:dyDescent="0.3">
      <c r="A2870" s="17" t="s">
        <v>5560</v>
      </c>
      <c r="B2870" s="17" t="s">
        <v>5561</v>
      </c>
      <c r="C2870" s="19"/>
    </row>
    <row r="2871" spans="1:3" x14ac:dyDescent="0.3">
      <c r="A2871" s="17" t="s">
        <v>5562</v>
      </c>
      <c r="B2871" s="17" t="s">
        <v>5563</v>
      </c>
      <c r="C2871" s="18" t="s">
        <v>72</v>
      </c>
    </row>
    <row r="2872" spans="1:3" x14ac:dyDescent="0.3">
      <c r="A2872" s="17" t="s">
        <v>5564</v>
      </c>
      <c r="B2872" s="17" t="s">
        <v>5565</v>
      </c>
      <c r="C2872" s="18" t="s">
        <v>72</v>
      </c>
    </row>
    <row r="2873" spans="1:3" x14ac:dyDescent="0.3">
      <c r="A2873" s="17" t="s">
        <v>5566</v>
      </c>
      <c r="B2873" s="17" t="s">
        <v>3349</v>
      </c>
      <c r="C2873" s="19"/>
    </row>
    <row r="2874" spans="1:3" x14ac:dyDescent="0.3">
      <c r="A2874" s="17" t="s">
        <v>5567</v>
      </c>
      <c r="B2874" s="17" t="s">
        <v>5568</v>
      </c>
      <c r="C2874" s="19"/>
    </row>
    <row r="2875" spans="1:3" x14ac:dyDescent="0.3">
      <c r="A2875" s="17" t="s">
        <v>5569</v>
      </c>
      <c r="B2875" s="17" t="s">
        <v>5570</v>
      </c>
      <c r="C2875" s="19"/>
    </row>
    <row r="2876" spans="1:3" x14ac:dyDescent="0.3">
      <c r="A2876" s="17" t="s">
        <v>5571</v>
      </c>
      <c r="B2876" s="17" t="s">
        <v>5572</v>
      </c>
      <c r="C2876" s="19"/>
    </row>
    <row r="2877" spans="1:3" x14ac:dyDescent="0.3">
      <c r="A2877" s="17" t="s">
        <v>5573</v>
      </c>
      <c r="B2877" s="17" t="s">
        <v>5574</v>
      </c>
      <c r="C2877" s="19"/>
    </row>
    <row r="2878" spans="1:3" x14ac:dyDescent="0.3">
      <c r="A2878" s="17" t="s">
        <v>5575</v>
      </c>
      <c r="B2878" s="17" t="s">
        <v>5576</v>
      </c>
      <c r="C2878" s="19"/>
    </row>
    <row r="2879" spans="1:3" x14ac:dyDescent="0.3">
      <c r="A2879" s="17" t="s">
        <v>5577</v>
      </c>
      <c r="B2879" s="17" t="s">
        <v>5576</v>
      </c>
      <c r="C2879" s="19"/>
    </row>
    <row r="2880" spans="1:3" x14ac:dyDescent="0.3">
      <c r="A2880" s="17" t="s">
        <v>5578</v>
      </c>
      <c r="B2880" s="17" t="s">
        <v>5579</v>
      </c>
      <c r="C2880" s="19"/>
    </row>
    <row r="2881" spans="1:3" x14ac:dyDescent="0.3">
      <c r="A2881" s="17" t="s">
        <v>5580</v>
      </c>
      <c r="B2881" s="17" t="s">
        <v>5579</v>
      </c>
      <c r="C2881" s="19"/>
    </row>
    <row r="2882" spans="1:3" x14ac:dyDescent="0.3">
      <c r="A2882" s="17" t="s">
        <v>5581</v>
      </c>
      <c r="B2882" s="17" t="s">
        <v>5582</v>
      </c>
      <c r="C2882" s="19"/>
    </row>
    <row r="2883" spans="1:3" x14ac:dyDescent="0.3">
      <c r="A2883" s="17" t="s">
        <v>5583</v>
      </c>
      <c r="B2883" s="17" t="s">
        <v>5584</v>
      </c>
      <c r="C2883" s="19"/>
    </row>
    <row r="2884" spans="1:3" x14ac:dyDescent="0.3">
      <c r="A2884" s="17" t="s">
        <v>5585</v>
      </c>
      <c r="B2884" s="17" t="s">
        <v>5586</v>
      </c>
      <c r="C2884" s="19"/>
    </row>
    <row r="2885" spans="1:3" x14ac:dyDescent="0.3">
      <c r="A2885" s="17" t="s">
        <v>5587</v>
      </c>
      <c r="B2885" s="17" t="s">
        <v>5588</v>
      </c>
      <c r="C2885" s="19"/>
    </row>
    <row r="2886" spans="1:3" x14ac:dyDescent="0.3">
      <c r="A2886" s="17" t="s">
        <v>5589</v>
      </c>
      <c r="B2886" s="17" t="s">
        <v>5590</v>
      </c>
      <c r="C2886" s="19"/>
    </row>
    <row r="2887" spans="1:3" x14ac:dyDescent="0.3">
      <c r="A2887" s="17" t="s">
        <v>5591</v>
      </c>
      <c r="B2887" s="17" t="s">
        <v>5592</v>
      </c>
      <c r="C2887" s="19"/>
    </row>
    <row r="2888" spans="1:3" x14ac:dyDescent="0.3">
      <c r="A2888" s="17" t="s">
        <v>5593</v>
      </c>
      <c r="B2888" s="17" t="s">
        <v>5594</v>
      </c>
      <c r="C2888" s="19"/>
    </row>
    <row r="2889" spans="1:3" x14ac:dyDescent="0.3">
      <c r="A2889" s="17" t="s">
        <v>5595</v>
      </c>
      <c r="B2889" s="17" t="s">
        <v>5596</v>
      </c>
      <c r="C2889" s="19"/>
    </row>
    <row r="2890" spans="1:3" x14ac:dyDescent="0.3">
      <c r="A2890" s="17" t="s">
        <v>5597</v>
      </c>
      <c r="B2890" s="17" t="s">
        <v>5598</v>
      </c>
      <c r="C2890" s="19"/>
    </row>
    <row r="2891" spans="1:3" x14ac:dyDescent="0.3">
      <c r="A2891" s="17" t="s">
        <v>5599</v>
      </c>
      <c r="B2891" s="17" t="s">
        <v>5600</v>
      </c>
      <c r="C2891" s="19"/>
    </row>
    <row r="2892" spans="1:3" x14ac:dyDescent="0.3">
      <c r="A2892" s="17" t="s">
        <v>5601</v>
      </c>
      <c r="B2892" s="17" t="s">
        <v>5602</v>
      </c>
      <c r="C2892" s="19"/>
    </row>
    <row r="2893" spans="1:3" x14ac:dyDescent="0.3">
      <c r="A2893" s="17" t="s">
        <v>5603</v>
      </c>
      <c r="B2893" s="17" t="s">
        <v>5604</v>
      </c>
      <c r="C2893" s="19"/>
    </row>
    <row r="2894" spans="1:3" x14ac:dyDescent="0.3">
      <c r="A2894" s="17" t="s">
        <v>5605</v>
      </c>
      <c r="B2894" s="17" t="s">
        <v>5606</v>
      </c>
      <c r="C2894" s="18" t="s">
        <v>72</v>
      </c>
    </row>
    <row r="2895" spans="1:3" x14ac:dyDescent="0.3">
      <c r="A2895" s="17" t="s">
        <v>5607</v>
      </c>
      <c r="B2895" s="17" t="s">
        <v>5608</v>
      </c>
      <c r="C2895" s="19"/>
    </row>
    <row r="2896" spans="1:3" x14ac:dyDescent="0.3">
      <c r="A2896" s="17" t="s">
        <v>5609</v>
      </c>
      <c r="B2896" s="17" t="s">
        <v>5610</v>
      </c>
      <c r="C2896" s="19"/>
    </row>
    <row r="2897" spans="1:3" x14ac:dyDescent="0.3">
      <c r="A2897" s="17" t="s">
        <v>5611</v>
      </c>
      <c r="B2897" s="17" t="s">
        <v>5612</v>
      </c>
      <c r="C2897" s="18" t="s">
        <v>72</v>
      </c>
    </row>
    <row r="2898" spans="1:3" x14ac:dyDescent="0.3">
      <c r="A2898" s="17" t="s">
        <v>5613</v>
      </c>
      <c r="B2898" s="17" t="s">
        <v>5614</v>
      </c>
      <c r="C2898" s="19"/>
    </row>
    <row r="2899" spans="1:3" x14ac:dyDescent="0.3">
      <c r="A2899" s="17" t="s">
        <v>5615</v>
      </c>
      <c r="B2899" s="17" t="s">
        <v>5616</v>
      </c>
      <c r="C2899" s="19"/>
    </row>
    <row r="2900" spans="1:3" x14ac:dyDescent="0.3">
      <c r="A2900" s="17" t="s">
        <v>5617</v>
      </c>
      <c r="B2900" s="17" t="s">
        <v>5618</v>
      </c>
      <c r="C2900" s="19"/>
    </row>
    <row r="2901" spans="1:3" x14ac:dyDescent="0.3">
      <c r="A2901" s="17" t="s">
        <v>5619</v>
      </c>
      <c r="B2901" s="17" t="s">
        <v>5620</v>
      </c>
      <c r="C2901" s="19"/>
    </row>
    <row r="2902" spans="1:3" x14ac:dyDescent="0.3">
      <c r="A2902" s="17" t="s">
        <v>5621</v>
      </c>
      <c r="B2902" s="17" t="s">
        <v>5622</v>
      </c>
      <c r="C2902" s="19"/>
    </row>
    <row r="2903" spans="1:3" x14ac:dyDescent="0.3">
      <c r="A2903" s="17" t="s">
        <v>5623</v>
      </c>
      <c r="B2903" s="17" t="s">
        <v>5624</v>
      </c>
      <c r="C2903" s="19"/>
    </row>
    <row r="2904" spans="1:3" x14ac:dyDescent="0.3">
      <c r="A2904" s="17" t="s">
        <v>5625</v>
      </c>
      <c r="B2904" s="17" t="s">
        <v>4619</v>
      </c>
      <c r="C2904" s="19"/>
    </row>
    <row r="2905" spans="1:3" x14ac:dyDescent="0.3">
      <c r="A2905" s="17" t="s">
        <v>5626</v>
      </c>
      <c r="B2905" s="17" t="s">
        <v>5627</v>
      </c>
      <c r="C2905" s="19"/>
    </row>
    <row r="2906" spans="1:3" x14ac:dyDescent="0.3">
      <c r="A2906" s="17" t="s">
        <v>5628</v>
      </c>
      <c r="B2906" s="17" t="s">
        <v>5627</v>
      </c>
      <c r="C2906" s="19"/>
    </row>
    <row r="2907" spans="1:3" x14ac:dyDescent="0.3">
      <c r="A2907" s="17" t="s">
        <v>5629</v>
      </c>
      <c r="B2907" s="17" t="s">
        <v>5630</v>
      </c>
      <c r="C2907" s="19"/>
    </row>
    <row r="2908" spans="1:3" x14ac:dyDescent="0.3">
      <c r="A2908" s="17" t="s">
        <v>5631</v>
      </c>
      <c r="B2908" s="17" t="s">
        <v>5632</v>
      </c>
      <c r="C2908" s="19"/>
    </row>
    <row r="2909" spans="1:3" x14ac:dyDescent="0.3">
      <c r="A2909" s="17" t="s">
        <v>5633</v>
      </c>
      <c r="B2909" s="17" t="s">
        <v>5634</v>
      </c>
      <c r="C2909" s="18" t="s">
        <v>72</v>
      </c>
    </row>
    <row r="2910" spans="1:3" x14ac:dyDescent="0.3">
      <c r="A2910" s="17" t="s">
        <v>5635</v>
      </c>
      <c r="B2910" s="17" t="s">
        <v>5636</v>
      </c>
      <c r="C2910" s="18" t="s">
        <v>72</v>
      </c>
    </row>
    <row r="2911" spans="1:3" x14ac:dyDescent="0.3">
      <c r="A2911" s="17" t="s">
        <v>5637</v>
      </c>
      <c r="B2911" s="17" t="s">
        <v>5638</v>
      </c>
      <c r="C2911" s="18" t="s">
        <v>72</v>
      </c>
    </row>
    <row r="2912" spans="1:3" x14ac:dyDescent="0.3">
      <c r="A2912" s="17" t="s">
        <v>5639</v>
      </c>
      <c r="B2912" s="17" t="s">
        <v>5640</v>
      </c>
      <c r="C2912" s="19"/>
    </row>
    <row r="2913" spans="1:3" x14ac:dyDescent="0.3">
      <c r="A2913" s="17" t="s">
        <v>5641</v>
      </c>
      <c r="B2913" s="17" t="s">
        <v>5642</v>
      </c>
      <c r="C2913" s="19"/>
    </row>
    <row r="2914" spans="1:3" x14ac:dyDescent="0.3">
      <c r="A2914" s="17" t="s">
        <v>5643</v>
      </c>
      <c r="B2914" s="17" t="s">
        <v>5644</v>
      </c>
      <c r="C2914" s="19"/>
    </row>
    <row r="2915" spans="1:3" x14ac:dyDescent="0.3">
      <c r="A2915" s="17" t="s">
        <v>5645</v>
      </c>
      <c r="B2915" s="17" t="s">
        <v>5646</v>
      </c>
      <c r="C2915" s="19"/>
    </row>
    <row r="2916" spans="1:3" x14ac:dyDescent="0.3">
      <c r="A2916" s="17" t="s">
        <v>5647</v>
      </c>
      <c r="B2916" s="17" t="s">
        <v>5648</v>
      </c>
      <c r="C2916" s="18" t="s">
        <v>72</v>
      </c>
    </row>
    <row r="2917" spans="1:3" x14ac:dyDescent="0.3">
      <c r="A2917" s="17" t="s">
        <v>5649</v>
      </c>
      <c r="B2917" s="17" t="s">
        <v>5650</v>
      </c>
      <c r="C2917" s="19"/>
    </row>
    <row r="2918" spans="1:3" x14ac:dyDescent="0.3">
      <c r="A2918" s="17" t="s">
        <v>5651</v>
      </c>
      <c r="B2918" s="17" t="s">
        <v>5652</v>
      </c>
      <c r="C2918" s="18" t="s">
        <v>72</v>
      </c>
    </row>
    <row r="2919" spans="1:3" x14ac:dyDescent="0.3">
      <c r="A2919" s="17" t="s">
        <v>5653</v>
      </c>
      <c r="B2919" s="17" t="s">
        <v>5654</v>
      </c>
      <c r="C2919" s="19"/>
    </row>
    <row r="2920" spans="1:3" x14ac:dyDescent="0.3">
      <c r="A2920" s="17" t="s">
        <v>5655</v>
      </c>
      <c r="B2920" s="17" t="s">
        <v>5656</v>
      </c>
      <c r="C2920" s="18" t="s">
        <v>72</v>
      </c>
    </row>
    <row r="2921" spans="1:3" x14ac:dyDescent="0.3">
      <c r="A2921" s="17" t="s">
        <v>5657</v>
      </c>
      <c r="B2921" s="17" t="s">
        <v>5658</v>
      </c>
      <c r="C2921" s="18" t="s">
        <v>72</v>
      </c>
    </row>
    <row r="2922" spans="1:3" x14ac:dyDescent="0.3">
      <c r="A2922" s="17" t="s">
        <v>5659</v>
      </c>
      <c r="B2922" s="17" t="s">
        <v>5660</v>
      </c>
      <c r="C2922" s="19"/>
    </row>
    <row r="2923" spans="1:3" x14ac:dyDescent="0.3">
      <c r="A2923" s="17" t="s">
        <v>5661</v>
      </c>
      <c r="B2923" s="17" t="s">
        <v>5662</v>
      </c>
      <c r="C2923" s="19"/>
    </row>
    <row r="2924" spans="1:3" x14ac:dyDescent="0.3">
      <c r="A2924" s="17" t="s">
        <v>5663</v>
      </c>
      <c r="B2924" s="17" t="s">
        <v>5664</v>
      </c>
      <c r="C2924" s="19"/>
    </row>
    <row r="2925" spans="1:3" x14ac:dyDescent="0.3">
      <c r="A2925" s="17" t="s">
        <v>5665</v>
      </c>
      <c r="B2925" s="17" t="s">
        <v>5666</v>
      </c>
      <c r="C2925" s="19"/>
    </row>
    <row r="2926" spans="1:3" x14ac:dyDescent="0.3">
      <c r="A2926" s="17" t="s">
        <v>5667</v>
      </c>
      <c r="B2926" s="17" t="s">
        <v>5668</v>
      </c>
      <c r="C2926" s="19"/>
    </row>
    <row r="2927" spans="1:3" x14ac:dyDescent="0.3">
      <c r="A2927" s="17" t="s">
        <v>5669</v>
      </c>
      <c r="B2927" s="17" t="s">
        <v>5670</v>
      </c>
      <c r="C2927" s="19"/>
    </row>
    <row r="2928" spans="1:3" x14ac:dyDescent="0.3">
      <c r="A2928" s="17" t="s">
        <v>5671</v>
      </c>
      <c r="B2928" s="17" t="s">
        <v>5672</v>
      </c>
      <c r="C2928" s="19"/>
    </row>
    <row r="2929" spans="1:3" x14ac:dyDescent="0.3">
      <c r="A2929" s="17" t="s">
        <v>5673</v>
      </c>
      <c r="B2929" s="17" t="s">
        <v>5674</v>
      </c>
      <c r="C2929" s="19"/>
    </row>
    <row r="2930" spans="1:3" x14ac:dyDescent="0.3">
      <c r="A2930" s="17" t="s">
        <v>5675</v>
      </c>
      <c r="B2930" s="17" t="s">
        <v>5676</v>
      </c>
      <c r="C2930" s="19"/>
    </row>
    <row r="2931" spans="1:3" x14ac:dyDescent="0.3">
      <c r="A2931" s="17" t="s">
        <v>5677</v>
      </c>
      <c r="B2931" s="17" t="s">
        <v>5678</v>
      </c>
      <c r="C2931" s="19"/>
    </row>
    <row r="2932" spans="1:3" x14ac:dyDescent="0.3">
      <c r="A2932" s="17" t="s">
        <v>5679</v>
      </c>
      <c r="B2932" s="17" t="s">
        <v>5680</v>
      </c>
      <c r="C2932" s="18" t="s">
        <v>1079</v>
      </c>
    </row>
    <row r="2933" spans="1:3" x14ac:dyDescent="0.3">
      <c r="A2933" s="17" t="s">
        <v>5681</v>
      </c>
      <c r="B2933" s="17" t="s">
        <v>5682</v>
      </c>
      <c r="C2933" s="18" t="s">
        <v>72</v>
      </c>
    </row>
    <row r="2934" spans="1:3" x14ac:dyDescent="0.3">
      <c r="A2934" s="17" t="s">
        <v>5683</v>
      </c>
      <c r="B2934" s="17" t="s">
        <v>5684</v>
      </c>
      <c r="C2934" s="19"/>
    </row>
    <row r="2935" spans="1:3" x14ac:dyDescent="0.3">
      <c r="A2935" s="17" t="s">
        <v>5685</v>
      </c>
      <c r="B2935" s="17" t="s">
        <v>5686</v>
      </c>
      <c r="C2935" s="19"/>
    </row>
    <row r="2936" spans="1:3" x14ac:dyDescent="0.3">
      <c r="A2936" s="17" t="s">
        <v>5687</v>
      </c>
      <c r="B2936" s="17" t="s">
        <v>5686</v>
      </c>
      <c r="C2936" s="19"/>
    </row>
    <row r="2937" spans="1:3" x14ac:dyDescent="0.3">
      <c r="A2937" s="17" t="s">
        <v>5688</v>
      </c>
      <c r="B2937" s="17" t="s">
        <v>5689</v>
      </c>
      <c r="C2937" s="19"/>
    </row>
    <row r="2938" spans="1:3" x14ac:dyDescent="0.3">
      <c r="A2938" s="17" t="s">
        <v>5690</v>
      </c>
      <c r="B2938" s="17" t="s">
        <v>5691</v>
      </c>
      <c r="C2938" s="19"/>
    </row>
    <row r="2939" spans="1:3" x14ac:dyDescent="0.3">
      <c r="A2939" s="17" t="s">
        <v>5692</v>
      </c>
      <c r="B2939" s="17" t="s">
        <v>5693</v>
      </c>
      <c r="C2939" s="18" t="s">
        <v>72</v>
      </c>
    </row>
    <row r="2940" spans="1:3" x14ac:dyDescent="0.3">
      <c r="A2940" s="17" t="s">
        <v>5694</v>
      </c>
      <c r="B2940" s="17" t="s">
        <v>5695</v>
      </c>
      <c r="C2940" s="19"/>
    </row>
    <row r="2941" spans="1:3" x14ac:dyDescent="0.3">
      <c r="A2941" s="17" t="s">
        <v>5696</v>
      </c>
      <c r="B2941" s="17" t="s">
        <v>5697</v>
      </c>
      <c r="C2941" s="19"/>
    </row>
    <row r="2942" spans="1:3" x14ac:dyDescent="0.3">
      <c r="A2942" s="17" t="s">
        <v>5698</v>
      </c>
      <c r="B2942" s="17" t="s">
        <v>5699</v>
      </c>
      <c r="C2942" s="19"/>
    </row>
    <row r="2943" spans="1:3" x14ac:dyDescent="0.3">
      <c r="A2943" s="17" t="s">
        <v>5700</v>
      </c>
      <c r="B2943" s="17" t="s">
        <v>5701</v>
      </c>
      <c r="C2943" s="19"/>
    </row>
    <row r="2944" spans="1:3" x14ac:dyDescent="0.3">
      <c r="A2944" s="17" t="s">
        <v>5702</v>
      </c>
      <c r="B2944" s="17" t="s">
        <v>5703</v>
      </c>
      <c r="C2944" s="19"/>
    </row>
    <row r="2945" spans="1:3" x14ac:dyDescent="0.3">
      <c r="A2945" s="17" t="s">
        <v>5704</v>
      </c>
      <c r="B2945" s="17" t="s">
        <v>5705</v>
      </c>
      <c r="C2945" s="19"/>
    </row>
    <row r="2946" spans="1:3" x14ac:dyDescent="0.3">
      <c r="A2946" s="17" t="s">
        <v>5706</v>
      </c>
      <c r="B2946" s="17" t="s">
        <v>5707</v>
      </c>
      <c r="C2946" s="19"/>
    </row>
    <row r="2947" spans="1:3" x14ac:dyDescent="0.3">
      <c r="A2947" s="17" t="s">
        <v>5708</v>
      </c>
      <c r="B2947" s="17" t="s">
        <v>5709</v>
      </c>
      <c r="C2947" s="19"/>
    </row>
    <row r="2948" spans="1:3" x14ac:dyDescent="0.3">
      <c r="A2948" s="17" t="s">
        <v>5710</v>
      </c>
      <c r="B2948" s="17" t="s">
        <v>5711</v>
      </c>
      <c r="C2948" s="18" t="s">
        <v>72</v>
      </c>
    </row>
    <row r="2949" spans="1:3" x14ac:dyDescent="0.3">
      <c r="A2949" s="17" t="s">
        <v>5712</v>
      </c>
      <c r="B2949" s="17" t="s">
        <v>5713</v>
      </c>
      <c r="C2949" s="18" t="s">
        <v>101</v>
      </c>
    </row>
    <row r="2950" spans="1:3" x14ac:dyDescent="0.3">
      <c r="A2950" s="17" t="s">
        <v>5714</v>
      </c>
      <c r="B2950" s="17" t="s">
        <v>5715</v>
      </c>
      <c r="C2950" s="18" t="s">
        <v>72</v>
      </c>
    </row>
    <row r="2951" spans="1:3" x14ac:dyDescent="0.3">
      <c r="A2951" s="17" t="s">
        <v>5716</v>
      </c>
      <c r="B2951" s="17" t="s">
        <v>5717</v>
      </c>
      <c r="C2951" s="18" t="s">
        <v>72</v>
      </c>
    </row>
    <row r="2952" spans="1:3" x14ac:dyDescent="0.3">
      <c r="A2952" s="17" t="s">
        <v>5718</v>
      </c>
      <c r="B2952" s="17" t="s">
        <v>5719</v>
      </c>
      <c r="C2952" s="18" t="s">
        <v>101</v>
      </c>
    </row>
    <row r="2953" spans="1:3" x14ac:dyDescent="0.3">
      <c r="A2953" s="17" t="s">
        <v>5720</v>
      </c>
      <c r="B2953" s="17" t="s">
        <v>5721</v>
      </c>
      <c r="C2953" s="19"/>
    </row>
    <row r="2954" spans="1:3" x14ac:dyDescent="0.3">
      <c r="A2954" s="17" t="s">
        <v>5722</v>
      </c>
      <c r="B2954" s="17" t="s">
        <v>5723</v>
      </c>
      <c r="C2954" s="19"/>
    </row>
    <row r="2955" spans="1:3" x14ac:dyDescent="0.3">
      <c r="A2955" s="17" t="s">
        <v>5724</v>
      </c>
      <c r="B2955" s="17" t="s">
        <v>5725</v>
      </c>
      <c r="C2955" s="18" t="s">
        <v>72</v>
      </c>
    </row>
    <row r="2956" spans="1:3" x14ac:dyDescent="0.3">
      <c r="A2956" s="17" t="s">
        <v>5726</v>
      </c>
      <c r="B2956" s="17" t="s">
        <v>5727</v>
      </c>
      <c r="C2956" s="18" t="s">
        <v>101</v>
      </c>
    </row>
    <row r="2957" spans="1:3" x14ac:dyDescent="0.3">
      <c r="A2957" s="17" t="s">
        <v>5728</v>
      </c>
      <c r="B2957" s="17" t="s">
        <v>5729</v>
      </c>
      <c r="C2957" s="19"/>
    </row>
    <row r="2958" spans="1:3" x14ac:dyDescent="0.3">
      <c r="A2958" s="17" t="s">
        <v>5730</v>
      </c>
      <c r="B2958" s="17" t="s">
        <v>5731</v>
      </c>
      <c r="C2958" s="19"/>
    </row>
    <row r="2959" spans="1:3" x14ac:dyDescent="0.3">
      <c r="A2959" s="17" t="s">
        <v>5732</v>
      </c>
      <c r="B2959" s="17" t="s">
        <v>5733</v>
      </c>
      <c r="C2959" s="18" t="s">
        <v>72</v>
      </c>
    </row>
    <row r="2960" spans="1:3" x14ac:dyDescent="0.3">
      <c r="A2960" s="17" t="s">
        <v>5734</v>
      </c>
      <c r="B2960" s="17" t="s">
        <v>5735</v>
      </c>
      <c r="C2960" s="18" t="s">
        <v>137</v>
      </c>
    </row>
    <row r="2961" spans="1:3" x14ac:dyDescent="0.3">
      <c r="A2961" s="17" t="s">
        <v>5736</v>
      </c>
      <c r="B2961" s="17" t="s">
        <v>5737</v>
      </c>
      <c r="C2961" s="19"/>
    </row>
    <row r="2962" spans="1:3" x14ac:dyDescent="0.3">
      <c r="A2962" s="17" t="s">
        <v>5738</v>
      </c>
      <c r="B2962" s="17" t="s">
        <v>5739</v>
      </c>
      <c r="C2962" s="19"/>
    </row>
    <row r="2963" spans="1:3" x14ac:dyDescent="0.3">
      <c r="A2963" s="17" t="s">
        <v>5740</v>
      </c>
      <c r="B2963" s="17" t="s">
        <v>5741</v>
      </c>
      <c r="C2963" s="19"/>
    </row>
    <row r="2964" spans="1:3" x14ac:dyDescent="0.3">
      <c r="A2964" s="17" t="s">
        <v>5742</v>
      </c>
      <c r="B2964" s="17" t="s">
        <v>5743</v>
      </c>
      <c r="C2964" s="19"/>
    </row>
    <row r="2965" spans="1:3" x14ac:dyDescent="0.3">
      <c r="A2965" s="17" t="s">
        <v>5744</v>
      </c>
      <c r="B2965" s="17" t="s">
        <v>5745</v>
      </c>
      <c r="C2965" s="19"/>
    </row>
    <row r="2966" spans="1:3" x14ac:dyDescent="0.3">
      <c r="A2966" s="17" t="s">
        <v>5746</v>
      </c>
      <c r="B2966" s="17" t="s">
        <v>5747</v>
      </c>
      <c r="C2966" s="18" t="s">
        <v>72</v>
      </c>
    </row>
    <row r="2967" spans="1:3" x14ac:dyDescent="0.3">
      <c r="A2967" s="17" t="s">
        <v>5748</v>
      </c>
      <c r="B2967" s="17" t="s">
        <v>5749</v>
      </c>
      <c r="C2967" s="19"/>
    </row>
    <row r="2968" spans="1:3" x14ac:dyDescent="0.3">
      <c r="A2968" s="17" t="s">
        <v>5750</v>
      </c>
      <c r="B2968" s="17" t="s">
        <v>5751</v>
      </c>
      <c r="C2968" s="19"/>
    </row>
    <row r="2969" spans="1:3" x14ac:dyDescent="0.3">
      <c r="A2969" s="17" t="s">
        <v>5752</v>
      </c>
      <c r="B2969" s="17" t="s">
        <v>5753</v>
      </c>
      <c r="C2969" s="19"/>
    </row>
    <row r="2970" spans="1:3" x14ac:dyDescent="0.3">
      <c r="A2970" s="17" t="s">
        <v>5754</v>
      </c>
      <c r="B2970" s="17" t="s">
        <v>5755</v>
      </c>
      <c r="C2970" s="19"/>
    </row>
    <row r="2971" spans="1:3" x14ac:dyDescent="0.3">
      <c r="A2971" s="17" t="s">
        <v>5756</v>
      </c>
      <c r="B2971" s="17" t="s">
        <v>5757</v>
      </c>
      <c r="C2971" s="19"/>
    </row>
    <row r="2972" spans="1:3" x14ac:dyDescent="0.3">
      <c r="A2972" s="17" t="s">
        <v>5758</v>
      </c>
      <c r="B2972" s="17" t="s">
        <v>5759</v>
      </c>
      <c r="C2972" s="18" t="s">
        <v>72</v>
      </c>
    </row>
    <row r="2973" spans="1:3" x14ac:dyDescent="0.3">
      <c r="A2973" s="17" t="s">
        <v>5760</v>
      </c>
      <c r="B2973" s="17" t="s">
        <v>5761</v>
      </c>
      <c r="C2973" s="18" t="s">
        <v>72</v>
      </c>
    </row>
    <row r="2974" spans="1:3" x14ac:dyDescent="0.3">
      <c r="A2974" s="17" t="s">
        <v>5762</v>
      </c>
      <c r="B2974" s="17" t="s">
        <v>5763</v>
      </c>
      <c r="C2974" s="18" t="s">
        <v>72</v>
      </c>
    </row>
    <row r="2975" spans="1:3" x14ac:dyDescent="0.3">
      <c r="A2975" s="17" t="s">
        <v>5764</v>
      </c>
      <c r="B2975" s="17" t="s">
        <v>5765</v>
      </c>
      <c r="C2975" s="19"/>
    </row>
    <row r="2976" spans="1:3" x14ac:dyDescent="0.3">
      <c r="A2976" s="17" t="s">
        <v>5766</v>
      </c>
      <c r="B2976" s="17" t="s">
        <v>5767</v>
      </c>
      <c r="C2976" s="19"/>
    </row>
    <row r="2977" spans="1:3" x14ac:dyDescent="0.3">
      <c r="A2977" s="17" t="s">
        <v>5768</v>
      </c>
      <c r="B2977" s="17" t="s">
        <v>5769</v>
      </c>
      <c r="C2977" s="19"/>
    </row>
    <row r="2978" spans="1:3" x14ac:dyDescent="0.3">
      <c r="A2978" s="17" t="s">
        <v>5770</v>
      </c>
      <c r="B2978" s="17" t="s">
        <v>5771</v>
      </c>
      <c r="C2978" s="19"/>
    </row>
    <row r="2979" spans="1:3" x14ac:dyDescent="0.3">
      <c r="A2979" s="17" t="s">
        <v>5772</v>
      </c>
      <c r="B2979" s="17" t="s">
        <v>5773</v>
      </c>
      <c r="C2979" s="18" t="s">
        <v>72</v>
      </c>
    </row>
    <row r="2980" spans="1:3" x14ac:dyDescent="0.3">
      <c r="A2980" s="17" t="s">
        <v>5774</v>
      </c>
      <c r="B2980" s="17" t="s">
        <v>5775</v>
      </c>
      <c r="C2980" s="18" t="s">
        <v>72</v>
      </c>
    </row>
    <row r="2981" spans="1:3" x14ac:dyDescent="0.3">
      <c r="A2981" s="17" t="s">
        <v>5776</v>
      </c>
      <c r="B2981" s="17" t="s">
        <v>5777</v>
      </c>
      <c r="C2981" s="18" t="s">
        <v>72</v>
      </c>
    </row>
    <row r="2982" spans="1:3" x14ac:dyDescent="0.3">
      <c r="A2982" s="17" t="s">
        <v>5778</v>
      </c>
      <c r="B2982" s="17" t="s">
        <v>5779</v>
      </c>
      <c r="C2982" s="19"/>
    </row>
    <row r="2983" spans="1:3" x14ac:dyDescent="0.3">
      <c r="A2983" s="17" t="s">
        <v>5780</v>
      </c>
      <c r="B2983" s="17" t="s">
        <v>5781</v>
      </c>
      <c r="C2983" s="19"/>
    </row>
    <row r="2984" spans="1:3" x14ac:dyDescent="0.3">
      <c r="A2984" s="17" t="s">
        <v>5782</v>
      </c>
      <c r="B2984" s="17" t="s">
        <v>5783</v>
      </c>
      <c r="C2984" s="19"/>
    </row>
    <row r="2985" spans="1:3" x14ac:dyDescent="0.3">
      <c r="A2985" s="17" t="s">
        <v>5784</v>
      </c>
      <c r="B2985" s="17" t="s">
        <v>5785</v>
      </c>
      <c r="C2985" s="19"/>
    </row>
    <row r="2986" spans="1:3" x14ac:dyDescent="0.3">
      <c r="A2986" s="17" t="s">
        <v>5786</v>
      </c>
      <c r="B2986" s="17" t="s">
        <v>5787</v>
      </c>
      <c r="C2986" s="18" t="s">
        <v>72</v>
      </c>
    </row>
    <row r="2987" spans="1:3" x14ac:dyDescent="0.3">
      <c r="A2987" s="17" t="s">
        <v>5788</v>
      </c>
      <c r="B2987" s="17" t="s">
        <v>5789</v>
      </c>
      <c r="C2987" s="19"/>
    </row>
    <row r="2988" spans="1:3" x14ac:dyDescent="0.3">
      <c r="A2988" s="17" t="s">
        <v>5790</v>
      </c>
      <c r="B2988" s="17" t="s">
        <v>5791</v>
      </c>
      <c r="C2988" s="19"/>
    </row>
    <row r="2989" spans="1:3" x14ac:dyDescent="0.3">
      <c r="A2989" s="17" t="s">
        <v>5792</v>
      </c>
      <c r="B2989" s="17" t="s">
        <v>5793</v>
      </c>
      <c r="C2989" s="19"/>
    </row>
    <row r="2990" spans="1:3" x14ac:dyDescent="0.3">
      <c r="A2990" s="17" t="s">
        <v>5794</v>
      </c>
      <c r="B2990" s="17" t="s">
        <v>5795</v>
      </c>
      <c r="C2990" s="19"/>
    </row>
    <row r="2991" spans="1:3" x14ac:dyDescent="0.3">
      <c r="A2991" s="17" t="s">
        <v>5796</v>
      </c>
      <c r="B2991" s="17" t="s">
        <v>5797</v>
      </c>
      <c r="C2991" s="18" t="s">
        <v>72</v>
      </c>
    </row>
    <row r="2992" spans="1:3" x14ac:dyDescent="0.3">
      <c r="A2992" s="17" t="s">
        <v>5798</v>
      </c>
      <c r="B2992" s="17" t="s">
        <v>5799</v>
      </c>
      <c r="C2992" s="18" t="s">
        <v>1079</v>
      </c>
    </row>
    <row r="2993" spans="1:3" x14ac:dyDescent="0.3">
      <c r="A2993" s="17" t="s">
        <v>5800</v>
      </c>
      <c r="B2993" s="17" t="s">
        <v>5801</v>
      </c>
      <c r="C2993" s="18" t="s">
        <v>72</v>
      </c>
    </row>
    <row r="2994" spans="1:3" x14ac:dyDescent="0.3">
      <c r="A2994" s="17" t="s">
        <v>5802</v>
      </c>
      <c r="B2994" s="17" t="s">
        <v>5803</v>
      </c>
      <c r="C2994" s="19"/>
    </row>
    <row r="2995" spans="1:3" x14ac:dyDescent="0.3">
      <c r="A2995" s="17" t="s">
        <v>5804</v>
      </c>
      <c r="B2995" s="17" t="s">
        <v>5805</v>
      </c>
      <c r="C2995" s="19"/>
    </row>
    <row r="2996" spans="1:3" x14ac:dyDescent="0.3">
      <c r="A2996" s="17" t="s">
        <v>5806</v>
      </c>
      <c r="B2996" s="17" t="s">
        <v>5807</v>
      </c>
      <c r="C2996" s="19"/>
    </row>
    <row r="2997" spans="1:3" x14ac:dyDescent="0.3">
      <c r="A2997" s="17" t="s">
        <v>5808</v>
      </c>
      <c r="B2997" s="17" t="s">
        <v>5809</v>
      </c>
      <c r="C2997" s="19"/>
    </row>
    <row r="2998" spans="1:3" x14ac:dyDescent="0.3">
      <c r="A2998" s="17" t="s">
        <v>5810</v>
      </c>
      <c r="B2998" s="17" t="s">
        <v>5811</v>
      </c>
      <c r="C2998" s="19"/>
    </row>
    <row r="2999" spans="1:3" x14ac:dyDescent="0.3">
      <c r="A2999" s="17" t="s">
        <v>5812</v>
      </c>
      <c r="B2999" s="17" t="s">
        <v>5813</v>
      </c>
      <c r="C2999" s="19"/>
    </row>
    <row r="3000" spans="1:3" x14ac:dyDescent="0.3">
      <c r="A3000" s="17" t="s">
        <v>5814</v>
      </c>
      <c r="B3000" s="17" t="s">
        <v>5815</v>
      </c>
      <c r="C3000" s="19"/>
    </row>
    <row r="3001" spans="1:3" x14ac:dyDescent="0.3">
      <c r="A3001" s="17" t="s">
        <v>5816</v>
      </c>
      <c r="B3001" s="17" t="s">
        <v>5817</v>
      </c>
      <c r="C3001" s="18" t="s">
        <v>72</v>
      </c>
    </row>
    <row r="3002" spans="1:3" x14ac:dyDescent="0.3">
      <c r="A3002" s="17" t="s">
        <v>5818</v>
      </c>
      <c r="B3002" s="17" t="s">
        <v>5819</v>
      </c>
      <c r="C3002" s="18" t="s">
        <v>72</v>
      </c>
    </row>
    <row r="3003" spans="1:3" x14ac:dyDescent="0.3">
      <c r="A3003" s="17" t="s">
        <v>5820</v>
      </c>
      <c r="B3003" s="17" t="s">
        <v>5821</v>
      </c>
      <c r="C3003" s="18" t="s">
        <v>72</v>
      </c>
    </row>
    <row r="3004" spans="1:3" x14ac:dyDescent="0.3">
      <c r="A3004" s="17" t="s">
        <v>5822</v>
      </c>
      <c r="B3004" s="17" t="s">
        <v>5823</v>
      </c>
      <c r="C3004" s="18" t="s">
        <v>338</v>
      </c>
    </row>
    <row r="3005" spans="1:3" x14ac:dyDescent="0.3">
      <c r="A3005" s="17" t="s">
        <v>5824</v>
      </c>
      <c r="B3005" s="17" t="s">
        <v>5825</v>
      </c>
      <c r="C3005" s="19"/>
    </row>
    <row r="3006" spans="1:3" x14ac:dyDescent="0.3">
      <c r="A3006" s="17" t="s">
        <v>5826</v>
      </c>
      <c r="B3006" s="17" t="s">
        <v>5827</v>
      </c>
      <c r="C3006" s="18" t="s">
        <v>72</v>
      </c>
    </row>
    <row r="3007" spans="1:3" x14ac:dyDescent="0.3">
      <c r="A3007" s="17" t="s">
        <v>5828</v>
      </c>
      <c r="B3007" s="17" t="s">
        <v>5829</v>
      </c>
      <c r="C3007" s="18" t="s">
        <v>72</v>
      </c>
    </row>
    <row r="3008" spans="1:3" x14ac:dyDescent="0.3">
      <c r="A3008" s="17" t="s">
        <v>5830</v>
      </c>
      <c r="B3008" s="17" t="s">
        <v>5831</v>
      </c>
      <c r="C3008" s="18" t="s">
        <v>72</v>
      </c>
    </row>
    <row r="3009" spans="1:3" x14ac:dyDescent="0.3">
      <c r="A3009" s="17" t="s">
        <v>5832</v>
      </c>
      <c r="B3009" s="17" t="s">
        <v>5833</v>
      </c>
      <c r="C3009" s="18" t="s">
        <v>72</v>
      </c>
    </row>
    <row r="3010" spans="1:3" x14ac:dyDescent="0.3">
      <c r="A3010" s="17" t="s">
        <v>5834</v>
      </c>
      <c r="B3010" s="17" t="s">
        <v>5835</v>
      </c>
      <c r="C3010" s="18" t="s">
        <v>72</v>
      </c>
    </row>
    <row r="3011" spans="1:3" x14ac:dyDescent="0.3">
      <c r="A3011" s="17" t="s">
        <v>5836</v>
      </c>
      <c r="B3011" s="17" t="s">
        <v>5837</v>
      </c>
      <c r="C3011" s="18" t="s">
        <v>72</v>
      </c>
    </row>
    <row r="3012" spans="1:3" x14ac:dyDescent="0.3">
      <c r="A3012" s="17" t="s">
        <v>5838</v>
      </c>
      <c r="B3012" s="17" t="s">
        <v>5839</v>
      </c>
      <c r="C3012" s="18" t="s">
        <v>72</v>
      </c>
    </row>
    <row r="3013" spans="1:3" x14ac:dyDescent="0.3">
      <c r="A3013" s="17" t="s">
        <v>5840</v>
      </c>
      <c r="B3013" s="17" t="s">
        <v>5841</v>
      </c>
      <c r="C3013" s="18" t="s">
        <v>72</v>
      </c>
    </row>
    <row r="3014" spans="1:3" x14ac:dyDescent="0.3">
      <c r="A3014" s="17" t="s">
        <v>5842</v>
      </c>
      <c r="B3014" s="17" t="s">
        <v>5843</v>
      </c>
      <c r="C3014" s="19"/>
    </row>
    <row r="3015" spans="1:3" x14ac:dyDescent="0.3">
      <c r="A3015" s="17" t="s">
        <v>5844</v>
      </c>
      <c r="B3015" s="17" t="s">
        <v>5845</v>
      </c>
      <c r="C3015" s="18" t="s">
        <v>72</v>
      </c>
    </row>
    <row r="3016" spans="1:3" x14ac:dyDescent="0.3">
      <c r="A3016" s="17" t="s">
        <v>5846</v>
      </c>
      <c r="B3016" s="17" t="s">
        <v>5847</v>
      </c>
      <c r="C3016" s="18" t="s">
        <v>72</v>
      </c>
    </row>
    <row r="3017" spans="1:3" x14ac:dyDescent="0.3">
      <c r="A3017" s="17" t="s">
        <v>5848</v>
      </c>
      <c r="B3017" s="17" t="s">
        <v>5849</v>
      </c>
      <c r="C3017" s="19"/>
    </row>
    <row r="3018" spans="1:3" x14ac:dyDescent="0.3">
      <c r="A3018" s="17" t="s">
        <v>5850</v>
      </c>
      <c r="B3018" s="17" t="s">
        <v>5851</v>
      </c>
      <c r="C3018" s="19"/>
    </row>
    <row r="3019" spans="1:3" x14ac:dyDescent="0.3">
      <c r="A3019" s="17" t="s">
        <v>5852</v>
      </c>
      <c r="B3019" s="17" t="s">
        <v>5853</v>
      </c>
      <c r="C3019" s="19"/>
    </row>
    <row r="3020" spans="1:3" x14ac:dyDescent="0.3">
      <c r="A3020" s="17" t="s">
        <v>5854</v>
      </c>
      <c r="B3020" s="17" t="s">
        <v>5855</v>
      </c>
      <c r="C3020" s="19"/>
    </row>
    <row r="3021" spans="1:3" x14ac:dyDescent="0.3">
      <c r="A3021" s="17" t="s">
        <v>5856</v>
      </c>
      <c r="B3021" s="17" t="s">
        <v>5857</v>
      </c>
      <c r="C3021" s="19"/>
    </row>
    <row r="3022" spans="1:3" x14ac:dyDescent="0.3">
      <c r="A3022" s="17" t="s">
        <v>5858</v>
      </c>
      <c r="B3022" s="17" t="s">
        <v>5859</v>
      </c>
      <c r="C3022" s="19"/>
    </row>
    <row r="3023" spans="1:3" x14ac:dyDescent="0.3">
      <c r="A3023" s="17" t="s">
        <v>5860</v>
      </c>
      <c r="B3023" s="17" t="s">
        <v>5861</v>
      </c>
      <c r="C3023" s="19"/>
    </row>
    <row r="3024" spans="1:3" x14ac:dyDescent="0.3">
      <c r="A3024" s="17" t="s">
        <v>5862</v>
      </c>
      <c r="B3024" s="17" t="s">
        <v>5863</v>
      </c>
      <c r="C3024" s="19"/>
    </row>
    <row r="3025" spans="1:3" x14ac:dyDescent="0.3">
      <c r="A3025" s="17" t="s">
        <v>5864</v>
      </c>
      <c r="B3025" s="17" t="s">
        <v>5865</v>
      </c>
      <c r="C3025" s="19"/>
    </row>
    <row r="3026" spans="1:3" x14ac:dyDescent="0.3">
      <c r="A3026" s="17" t="s">
        <v>5866</v>
      </c>
      <c r="B3026" s="17" t="s">
        <v>5867</v>
      </c>
      <c r="C3026" s="19"/>
    </row>
    <row r="3027" spans="1:3" x14ac:dyDescent="0.3">
      <c r="A3027" s="17" t="s">
        <v>5868</v>
      </c>
      <c r="B3027" s="17" t="s">
        <v>5869</v>
      </c>
      <c r="C3027" s="19"/>
    </row>
    <row r="3028" spans="1:3" x14ac:dyDescent="0.3">
      <c r="A3028" s="17" t="s">
        <v>5870</v>
      </c>
      <c r="B3028" s="17" t="s">
        <v>5871</v>
      </c>
      <c r="C3028" s="19"/>
    </row>
    <row r="3029" spans="1:3" x14ac:dyDescent="0.3">
      <c r="A3029" s="17" t="s">
        <v>5872</v>
      </c>
      <c r="B3029" s="17" t="s">
        <v>5873</v>
      </c>
      <c r="C3029" s="19"/>
    </row>
    <row r="3030" spans="1:3" x14ac:dyDescent="0.3">
      <c r="A3030" s="17" t="s">
        <v>5874</v>
      </c>
      <c r="B3030" s="17" t="s">
        <v>5875</v>
      </c>
      <c r="C3030" s="19"/>
    </row>
    <row r="3031" spans="1:3" x14ac:dyDescent="0.3">
      <c r="A3031" s="17" t="s">
        <v>5876</v>
      </c>
      <c r="B3031" s="17" t="s">
        <v>5877</v>
      </c>
      <c r="C3031" s="19"/>
    </row>
    <row r="3032" spans="1:3" x14ac:dyDescent="0.3">
      <c r="A3032" s="17" t="s">
        <v>5878</v>
      </c>
      <c r="B3032" s="17" t="s">
        <v>5879</v>
      </c>
      <c r="C3032" s="19"/>
    </row>
    <row r="3033" spans="1:3" x14ac:dyDescent="0.3">
      <c r="A3033" s="17" t="s">
        <v>5880</v>
      </c>
      <c r="B3033" s="17" t="s">
        <v>5881</v>
      </c>
      <c r="C3033" s="19"/>
    </row>
    <row r="3034" spans="1:3" x14ac:dyDescent="0.3">
      <c r="A3034" s="17" t="s">
        <v>5882</v>
      </c>
      <c r="B3034" s="17" t="s">
        <v>5883</v>
      </c>
      <c r="C3034" s="19"/>
    </row>
    <row r="3035" spans="1:3" x14ac:dyDescent="0.3">
      <c r="A3035" s="17" t="s">
        <v>5884</v>
      </c>
      <c r="B3035" s="17" t="s">
        <v>5885</v>
      </c>
      <c r="C3035" s="19"/>
    </row>
    <row r="3036" spans="1:3" x14ac:dyDescent="0.3">
      <c r="A3036" s="17" t="s">
        <v>5886</v>
      </c>
      <c r="B3036" s="17" t="s">
        <v>5887</v>
      </c>
      <c r="C3036" s="18" t="s">
        <v>72</v>
      </c>
    </row>
    <row r="3037" spans="1:3" x14ac:dyDescent="0.3">
      <c r="A3037" s="17" t="s">
        <v>5888</v>
      </c>
      <c r="B3037" s="17" t="s">
        <v>5889</v>
      </c>
      <c r="C3037" s="18" t="s">
        <v>72</v>
      </c>
    </row>
    <row r="3038" spans="1:3" x14ac:dyDescent="0.3">
      <c r="A3038" s="17" t="s">
        <v>5890</v>
      </c>
      <c r="B3038" s="17" t="s">
        <v>5891</v>
      </c>
      <c r="C3038" s="18" t="s">
        <v>72</v>
      </c>
    </row>
    <row r="3039" spans="1:3" x14ac:dyDescent="0.3">
      <c r="A3039" s="17" t="s">
        <v>5892</v>
      </c>
      <c r="B3039" s="17" t="s">
        <v>5893</v>
      </c>
      <c r="C3039" s="18" t="s">
        <v>72</v>
      </c>
    </row>
    <row r="3040" spans="1:3" x14ac:dyDescent="0.3">
      <c r="A3040" s="17" t="s">
        <v>5894</v>
      </c>
      <c r="B3040" s="17" t="s">
        <v>5895</v>
      </c>
      <c r="C3040" s="18" t="s">
        <v>72</v>
      </c>
    </row>
    <row r="3041" spans="1:3" x14ac:dyDescent="0.3">
      <c r="A3041" s="17" t="s">
        <v>5896</v>
      </c>
      <c r="B3041" s="17" t="s">
        <v>5897</v>
      </c>
      <c r="C3041" s="18" t="s">
        <v>72</v>
      </c>
    </row>
    <row r="3042" spans="1:3" x14ac:dyDescent="0.3">
      <c r="A3042" s="17" t="s">
        <v>5898</v>
      </c>
      <c r="B3042" s="17" t="s">
        <v>5899</v>
      </c>
      <c r="C3042" s="18" t="s">
        <v>72</v>
      </c>
    </row>
    <row r="3043" spans="1:3" x14ac:dyDescent="0.3">
      <c r="A3043" s="17" t="s">
        <v>5900</v>
      </c>
      <c r="B3043" s="17" t="s">
        <v>5901</v>
      </c>
      <c r="C3043" s="18" t="s">
        <v>72</v>
      </c>
    </row>
    <row r="3044" spans="1:3" x14ac:dyDescent="0.3">
      <c r="A3044" s="17" t="s">
        <v>5902</v>
      </c>
      <c r="B3044" s="17" t="s">
        <v>5903</v>
      </c>
      <c r="C3044" s="18" t="s">
        <v>72</v>
      </c>
    </row>
    <row r="3045" spans="1:3" x14ac:dyDescent="0.3">
      <c r="A3045" s="17" t="s">
        <v>5904</v>
      </c>
      <c r="B3045" s="17" t="s">
        <v>5905</v>
      </c>
      <c r="C3045" s="19"/>
    </row>
    <row r="3046" spans="1:3" x14ac:dyDescent="0.3">
      <c r="A3046" s="17" t="s">
        <v>5906</v>
      </c>
      <c r="B3046" s="17" t="s">
        <v>5907</v>
      </c>
      <c r="C3046" s="18" t="s">
        <v>72</v>
      </c>
    </row>
    <row r="3047" spans="1:3" x14ac:dyDescent="0.3">
      <c r="A3047" s="17" t="s">
        <v>5908</v>
      </c>
      <c r="B3047" s="17" t="s">
        <v>5909</v>
      </c>
      <c r="C3047" s="18" t="s">
        <v>72</v>
      </c>
    </row>
    <row r="3048" spans="1:3" x14ac:dyDescent="0.3">
      <c r="A3048" s="17" t="s">
        <v>5910</v>
      </c>
      <c r="B3048" s="17" t="s">
        <v>5911</v>
      </c>
      <c r="C3048" s="18" t="s">
        <v>72</v>
      </c>
    </row>
    <row r="3049" spans="1:3" x14ac:dyDescent="0.3">
      <c r="A3049" s="17" t="s">
        <v>5912</v>
      </c>
      <c r="B3049" s="17" t="s">
        <v>5913</v>
      </c>
      <c r="C3049" s="18" t="s">
        <v>72</v>
      </c>
    </row>
    <row r="3050" spans="1:3" x14ac:dyDescent="0.3">
      <c r="A3050" s="17" t="s">
        <v>5914</v>
      </c>
      <c r="B3050" s="17" t="s">
        <v>5915</v>
      </c>
      <c r="C3050" s="18" t="s">
        <v>72</v>
      </c>
    </row>
    <row r="3051" spans="1:3" x14ac:dyDescent="0.3">
      <c r="A3051" s="17" t="s">
        <v>5916</v>
      </c>
      <c r="B3051" s="17" t="s">
        <v>5917</v>
      </c>
      <c r="C3051" s="18" t="s">
        <v>72</v>
      </c>
    </row>
    <row r="3052" spans="1:3" x14ac:dyDescent="0.3">
      <c r="A3052" s="17" t="s">
        <v>5918</v>
      </c>
      <c r="B3052" s="17" t="s">
        <v>5919</v>
      </c>
      <c r="C3052" s="18" t="s">
        <v>72</v>
      </c>
    </row>
    <row r="3053" spans="1:3" x14ac:dyDescent="0.3">
      <c r="A3053" s="17" t="s">
        <v>5920</v>
      </c>
      <c r="B3053" s="17" t="s">
        <v>5921</v>
      </c>
      <c r="C3053" s="18" t="s">
        <v>72</v>
      </c>
    </row>
    <row r="3054" spans="1:3" x14ac:dyDescent="0.3">
      <c r="A3054" s="17" t="s">
        <v>5922</v>
      </c>
      <c r="B3054" s="17" t="s">
        <v>5923</v>
      </c>
      <c r="C3054" s="18" t="s">
        <v>72</v>
      </c>
    </row>
    <row r="3055" spans="1:3" x14ac:dyDescent="0.3">
      <c r="A3055" s="17" t="s">
        <v>5924</v>
      </c>
      <c r="B3055" s="17" t="s">
        <v>5925</v>
      </c>
      <c r="C3055" s="18" t="s">
        <v>72</v>
      </c>
    </row>
    <row r="3056" spans="1:3" x14ac:dyDescent="0.3">
      <c r="A3056" s="17" t="s">
        <v>5926</v>
      </c>
      <c r="B3056" s="17" t="s">
        <v>5927</v>
      </c>
      <c r="C3056" s="18" t="s">
        <v>72</v>
      </c>
    </row>
    <row r="3057" spans="1:3" x14ac:dyDescent="0.3">
      <c r="A3057" s="17" t="s">
        <v>5928</v>
      </c>
      <c r="B3057" s="17" t="s">
        <v>5929</v>
      </c>
      <c r="C3057" s="18" t="s">
        <v>72</v>
      </c>
    </row>
    <row r="3058" spans="1:3" x14ac:dyDescent="0.3">
      <c r="A3058" s="17" t="s">
        <v>5930</v>
      </c>
      <c r="B3058" s="17" t="s">
        <v>5931</v>
      </c>
      <c r="C3058" s="18" t="s">
        <v>72</v>
      </c>
    </row>
    <row r="3059" spans="1:3" x14ac:dyDescent="0.3">
      <c r="A3059" s="17" t="s">
        <v>5932</v>
      </c>
      <c r="B3059" s="17" t="s">
        <v>5933</v>
      </c>
      <c r="C3059" s="18" t="s">
        <v>338</v>
      </c>
    </row>
    <row r="3060" spans="1:3" x14ac:dyDescent="0.3">
      <c r="A3060" s="17" t="s">
        <v>5934</v>
      </c>
      <c r="B3060" s="17" t="s">
        <v>5935</v>
      </c>
      <c r="C3060" s="19"/>
    </row>
    <row r="3061" spans="1:3" x14ac:dyDescent="0.3">
      <c r="A3061" s="17" t="s">
        <v>5936</v>
      </c>
      <c r="B3061" s="17" t="s">
        <v>5937</v>
      </c>
      <c r="C3061" s="19"/>
    </row>
    <row r="3062" spans="1:3" x14ac:dyDescent="0.3">
      <c r="A3062" s="17" t="s">
        <v>5938</v>
      </c>
      <c r="B3062" s="17" t="s">
        <v>5939</v>
      </c>
      <c r="C3062" s="19"/>
    </row>
    <row r="3063" spans="1:3" x14ac:dyDescent="0.3">
      <c r="A3063" s="17" t="s">
        <v>5940</v>
      </c>
      <c r="B3063" s="17" t="s">
        <v>5941</v>
      </c>
      <c r="C3063" s="19"/>
    </row>
    <row r="3064" spans="1:3" x14ac:dyDescent="0.3">
      <c r="A3064" s="17" t="s">
        <v>5942</v>
      </c>
      <c r="B3064" s="17" t="s">
        <v>5943</v>
      </c>
      <c r="C3064" s="19"/>
    </row>
    <row r="3065" spans="1:3" x14ac:dyDescent="0.3">
      <c r="A3065" s="17" t="s">
        <v>5944</v>
      </c>
      <c r="B3065" s="17" t="s">
        <v>5945</v>
      </c>
      <c r="C3065" s="19"/>
    </row>
    <row r="3066" spans="1:3" x14ac:dyDescent="0.3">
      <c r="A3066" s="17" t="s">
        <v>5946</v>
      </c>
      <c r="B3066" s="17" t="s">
        <v>5947</v>
      </c>
      <c r="C3066" s="19"/>
    </row>
    <row r="3067" spans="1:3" x14ac:dyDescent="0.3">
      <c r="A3067" s="17" t="s">
        <v>5948</v>
      </c>
      <c r="B3067" s="17" t="s">
        <v>5949</v>
      </c>
      <c r="C3067" s="19"/>
    </row>
    <row r="3068" spans="1:3" x14ac:dyDescent="0.3">
      <c r="A3068" s="17" t="s">
        <v>5950</v>
      </c>
      <c r="B3068" s="17" t="s">
        <v>5951</v>
      </c>
      <c r="C3068" s="19"/>
    </row>
    <row r="3069" spans="1:3" x14ac:dyDescent="0.3">
      <c r="A3069" s="17" t="s">
        <v>5952</v>
      </c>
      <c r="B3069" s="17" t="s">
        <v>5953</v>
      </c>
      <c r="C3069" s="19"/>
    </row>
    <row r="3070" spans="1:3" x14ac:dyDescent="0.3">
      <c r="A3070" s="17" t="s">
        <v>5954</v>
      </c>
      <c r="B3070" s="17" t="s">
        <v>5955</v>
      </c>
      <c r="C3070" s="19"/>
    </row>
    <row r="3071" spans="1:3" x14ac:dyDescent="0.3">
      <c r="A3071" s="17" t="s">
        <v>5956</v>
      </c>
      <c r="B3071" s="17" t="s">
        <v>5957</v>
      </c>
      <c r="C3071" s="19"/>
    </row>
    <row r="3072" spans="1:3" x14ac:dyDescent="0.3">
      <c r="A3072" s="17" t="s">
        <v>5958</v>
      </c>
      <c r="B3072" s="17" t="s">
        <v>4864</v>
      </c>
      <c r="C3072" s="19"/>
    </row>
    <row r="3073" spans="1:3" x14ac:dyDescent="0.3">
      <c r="A3073" s="17" t="s">
        <v>5959</v>
      </c>
      <c r="B3073" s="17" t="s">
        <v>5960</v>
      </c>
      <c r="C3073" s="19"/>
    </row>
    <row r="3074" spans="1:3" x14ac:dyDescent="0.3">
      <c r="A3074" s="17" t="s">
        <v>5961</v>
      </c>
      <c r="B3074" s="17" t="s">
        <v>5962</v>
      </c>
      <c r="C3074" s="19"/>
    </row>
    <row r="3075" spans="1:3" x14ac:dyDescent="0.3">
      <c r="A3075" s="17" t="s">
        <v>5963</v>
      </c>
      <c r="B3075" s="17" t="s">
        <v>5964</v>
      </c>
      <c r="C3075" s="19"/>
    </row>
    <row r="3076" spans="1:3" x14ac:dyDescent="0.3">
      <c r="A3076" s="17" t="s">
        <v>5965</v>
      </c>
      <c r="B3076" s="17" t="s">
        <v>5966</v>
      </c>
      <c r="C3076" s="19"/>
    </row>
    <row r="3077" spans="1:3" x14ac:dyDescent="0.3">
      <c r="A3077" s="17" t="s">
        <v>5967</v>
      </c>
      <c r="B3077" s="17" t="s">
        <v>5968</v>
      </c>
      <c r="C3077" s="19"/>
    </row>
    <row r="3078" spans="1:3" x14ac:dyDescent="0.3">
      <c r="A3078" s="17" t="s">
        <v>5969</v>
      </c>
      <c r="B3078" s="17" t="s">
        <v>5970</v>
      </c>
      <c r="C3078" s="19"/>
    </row>
    <row r="3079" spans="1:3" x14ac:dyDescent="0.3">
      <c r="A3079" s="17" t="s">
        <v>5971</v>
      </c>
      <c r="B3079" s="17" t="s">
        <v>5972</v>
      </c>
      <c r="C3079" s="18" t="s">
        <v>329</v>
      </c>
    </row>
    <row r="3080" spans="1:3" x14ac:dyDescent="0.3">
      <c r="A3080" s="17" t="s">
        <v>5973</v>
      </c>
      <c r="B3080" s="17" t="s">
        <v>5974</v>
      </c>
      <c r="C3080" s="19"/>
    </row>
    <row r="3081" spans="1:3" x14ac:dyDescent="0.3">
      <c r="A3081" s="17" t="s">
        <v>5975</v>
      </c>
      <c r="B3081" s="17" t="s">
        <v>5976</v>
      </c>
      <c r="C3081" s="18" t="s">
        <v>72</v>
      </c>
    </row>
    <row r="3082" spans="1:3" x14ac:dyDescent="0.3">
      <c r="A3082" s="17" t="s">
        <v>5977</v>
      </c>
      <c r="B3082" s="17" t="s">
        <v>5978</v>
      </c>
      <c r="C3082" s="19"/>
    </row>
    <row r="3083" spans="1:3" x14ac:dyDescent="0.3">
      <c r="A3083" s="17" t="s">
        <v>5979</v>
      </c>
      <c r="B3083" s="17" t="s">
        <v>5980</v>
      </c>
      <c r="C3083" s="19"/>
    </row>
    <row r="3084" spans="1:3" x14ac:dyDescent="0.3">
      <c r="A3084" s="17" t="s">
        <v>5981</v>
      </c>
      <c r="B3084" s="17" t="s">
        <v>5982</v>
      </c>
      <c r="C3084" s="19"/>
    </row>
    <row r="3085" spans="1:3" x14ac:dyDescent="0.3">
      <c r="A3085" s="17" t="s">
        <v>5983</v>
      </c>
      <c r="B3085" s="17" t="s">
        <v>5984</v>
      </c>
      <c r="C3085" s="18" t="s">
        <v>72</v>
      </c>
    </row>
    <row r="3086" spans="1:3" x14ac:dyDescent="0.3">
      <c r="A3086" s="17" t="s">
        <v>5985</v>
      </c>
      <c r="B3086" s="17" t="s">
        <v>5986</v>
      </c>
      <c r="C3086" s="19"/>
    </row>
    <row r="3087" spans="1:3" x14ac:dyDescent="0.3">
      <c r="A3087" s="17" t="s">
        <v>5987</v>
      </c>
      <c r="B3087" s="17" t="s">
        <v>5988</v>
      </c>
      <c r="C3087" s="19"/>
    </row>
    <row r="3088" spans="1:3" x14ac:dyDescent="0.3">
      <c r="A3088" s="17" t="s">
        <v>5989</v>
      </c>
      <c r="B3088" s="17" t="s">
        <v>5990</v>
      </c>
      <c r="C3088" s="19"/>
    </row>
    <row r="3089" spans="1:3" x14ac:dyDescent="0.3">
      <c r="A3089" s="17" t="s">
        <v>5991</v>
      </c>
      <c r="B3089" s="17" t="s">
        <v>5992</v>
      </c>
      <c r="C3089" s="19"/>
    </row>
    <row r="3090" spans="1:3" x14ac:dyDescent="0.3">
      <c r="A3090" s="17" t="s">
        <v>5993</v>
      </c>
      <c r="B3090" s="17" t="s">
        <v>5994</v>
      </c>
      <c r="C3090" s="19"/>
    </row>
    <row r="3091" spans="1:3" x14ac:dyDescent="0.3">
      <c r="A3091" s="17" t="s">
        <v>5995</v>
      </c>
      <c r="B3091" s="17" t="s">
        <v>5996</v>
      </c>
      <c r="C3091" s="19"/>
    </row>
    <row r="3092" spans="1:3" x14ac:dyDescent="0.3">
      <c r="A3092" s="17" t="s">
        <v>5997</v>
      </c>
      <c r="B3092" s="17" t="s">
        <v>5998</v>
      </c>
      <c r="C3092" s="18" t="s">
        <v>72</v>
      </c>
    </row>
    <row r="3093" spans="1:3" x14ac:dyDescent="0.3">
      <c r="A3093" s="17" t="s">
        <v>5999</v>
      </c>
      <c r="B3093" s="17" t="s">
        <v>6000</v>
      </c>
      <c r="C3093" s="19"/>
    </row>
    <row r="3094" spans="1:3" x14ac:dyDescent="0.3">
      <c r="A3094" s="17" t="s">
        <v>6001</v>
      </c>
      <c r="B3094" s="17" t="s">
        <v>6002</v>
      </c>
      <c r="C3094" s="19"/>
    </row>
    <row r="3095" spans="1:3" x14ac:dyDescent="0.3">
      <c r="A3095" s="17" t="s">
        <v>6003</v>
      </c>
      <c r="B3095" s="17" t="s">
        <v>6004</v>
      </c>
      <c r="C3095" s="19"/>
    </row>
    <row r="3096" spans="1:3" x14ac:dyDescent="0.3">
      <c r="A3096" s="17" t="s">
        <v>6005</v>
      </c>
      <c r="B3096" s="17" t="s">
        <v>6006</v>
      </c>
      <c r="C3096" s="18" t="s">
        <v>72</v>
      </c>
    </row>
    <row r="3097" spans="1:3" x14ac:dyDescent="0.3">
      <c r="A3097" s="17" t="s">
        <v>6007</v>
      </c>
      <c r="B3097" s="17" t="s">
        <v>6008</v>
      </c>
      <c r="C3097" s="18" t="s">
        <v>72</v>
      </c>
    </row>
    <row r="3098" spans="1:3" x14ac:dyDescent="0.3">
      <c r="A3098" s="17" t="s">
        <v>6009</v>
      </c>
      <c r="B3098" s="17" t="s">
        <v>6010</v>
      </c>
      <c r="C3098" s="19"/>
    </row>
    <row r="3099" spans="1:3" x14ac:dyDescent="0.3">
      <c r="A3099" s="17" t="s">
        <v>6011</v>
      </c>
      <c r="B3099" s="17" t="s">
        <v>6012</v>
      </c>
      <c r="C3099" s="19"/>
    </row>
    <row r="3100" spans="1:3" x14ac:dyDescent="0.3">
      <c r="A3100" s="17" t="s">
        <v>6013</v>
      </c>
      <c r="B3100" s="17" t="s">
        <v>6014</v>
      </c>
      <c r="C3100" s="18" t="s">
        <v>1079</v>
      </c>
    </row>
    <row r="3101" spans="1:3" x14ac:dyDescent="0.3">
      <c r="A3101" s="17" t="s">
        <v>6015</v>
      </c>
      <c r="B3101" s="17" t="s">
        <v>6016</v>
      </c>
      <c r="C3101" s="19"/>
    </row>
    <row r="3102" spans="1:3" x14ac:dyDescent="0.3">
      <c r="A3102" s="17" t="s">
        <v>6017</v>
      </c>
      <c r="B3102" s="17" t="s">
        <v>6018</v>
      </c>
      <c r="C3102" s="18" t="s">
        <v>72</v>
      </c>
    </row>
    <row r="3103" spans="1:3" x14ac:dyDescent="0.3">
      <c r="A3103" s="17" t="s">
        <v>6019</v>
      </c>
      <c r="B3103" s="17" t="s">
        <v>6020</v>
      </c>
      <c r="C3103" s="19"/>
    </row>
    <row r="3104" spans="1:3" x14ac:dyDescent="0.3">
      <c r="A3104" s="17" t="s">
        <v>6021</v>
      </c>
      <c r="B3104" s="17" t="s">
        <v>6022</v>
      </c>
      <c r="C3104" s="18" t="s">
        <v>1079</v>
      </c>
    </row>
    <row r="3105" spans="1:3" x14ac:dyDescent="0.3">
      <c r="A3105" s="17" t="s">
        <v>6023</v>
      </c>
      <c r="B3105" s="17" t="s">
        <v>6024</v>
      </c>
      <c r="C3105" s="19"/>
    </row>
    <row r="3106" spans="1:3" x14ac:dyDescent="0.3">
      <c r="A3106" s="17" t="s">
        <v>6025</v>
      </c>
      <c r="B3106" s="17" t="s">
        <v>6026</v>
      </c>
      <c r="C3106" s="19"/>
    </row>
    <row r="3107" spans="1:3" x14ac:dyDescent="0.3">
      <c r="A3107" s="17" t="s">
        <v>6027</v>
      </c>
      <c r="B3107" s="17" t="s">
        <v>6028</v>
      </c>
      <c r="C3107" s="19"/>
    </row>
    <row r="3108" spans="1:3" x14ac:dyDescent="0.3">
      <c r="A3108" s="17" t="s">
        <v>6029</v>
      </c>
      <c r="B3108" s="17" t="s">
        <v>6030</v>
      </c>
      <c r="C3108" s="19"/>
    </row>
    <row r="3109" spans="1:3" x14ac:dyDescent="0.3">
      <c r="A3109" s="17" t="s">
        <v>6031</v>
      </c>
      <c r="B3109" s="17" t="s">
        <v>6032</v>
      </c>
      <c r="C3109" s="19"/>
    </row>
    <row r="3110" spans="1:3" x14ac:dyDescent="0.3">
      <c r="A3110" s="17" t="s">
        <v>6033</v>
      </c>
      <c r="B3110" s="17" t="s">
        <v>6034</v>
      </c>
      <c r="C3110" s="19"/>
    </row>
    <row r="3111" spans="1:3" x14ac:dyDescent="0.3">
      <c r="A3111" s="17" t="s">
        <v>6035</v>
      </c>
      <c r="B3111" s="17" t="s">
        <v>6036</v>
      </c>
      <c r="C3111" s="19"/>
    </row>
    <row r="3112" spans="1:3" x14ac:dyDescent="0.3">
      <c r="A3112" s="17" t="s">
        <v>6037</v>
      </c>
      <c r="B3112" s="17" t="s">
        <v>6038</v>
      </c>
      <c r="C3112" s="19"/>
    </row>
    <row r="3113" spans="1:3" x14ac:dyDescent="0.3">
      <c r="A3113" s="17" t="s">
        <v>6039</v>
      </c>
      <c r="B3113" s="17" t="s">
        <v>6040</v>
      </c>
      <c r="C3113" s="19"/>
    </row>
    <row r="3114" spans="1:3" x14ac:dyDescent="0.3">
      <c r="A3114" s="17" t="s">
        <v>6041</v>
      </c>
      <c r="B3114" s="17" t="s">
        <v>6042</v>
      </c>
      <c r="C3114" s="19"/>
    </row>
    <row r="3115" spans="1:3" x14ac:dyDescent="0.3">
      <c r="A3115" s="17" t="s">
        <v>6043</v>
      </c>
      <c r="B3115" s="17" t="s">
        <v>6044</v>
      </c>
      <c r="C3115" s="19"/>
    </row>
    <row r="3116" spans="1:3" x14ac:dyDescent="0.3">
      <c r="A3116" s="17" t="s">
        <v>6045</v>
      </c>
      <c r="B3116" s="17" t="s">
        <v>6046</v>
      </c>
      <c r="C3116" s="19"/>
    </row>
    <row r="3117" spans="1:3" x14ac:dyDescent="0.3">
      <c r="A3117" s="17" t="s">
        <v>6047</v>
      </c>
      <c r="B3117" s="17" t="s">
        <v>6048</v>
      </c>
      <c r="C3117" s="19"/>
    </row>
    <row r="3118" spans="1:3" x14ac:dyDescent="0.3">
      <c r="A3118" s="17" t="s">
        <v>6049</v>
      </c>
      <c r="B3118" s="17" t="s">
        <v>1153</v>
      </c>
      <c r="C3118" s="19"/>
    </row>
    <row r="3119" spans="1:3" x14ac:dyDescent="0.3">
      <c r="A3119" s="17" t="s">
        <v>6050</v>
      </c>
      <c r="B3119" s="17" t="s">
        <v>6051</v>
      </c>
      <c r="C3119" s="19"/>
    </row>
    <row r="3120" spans="1:3" x14ac:dyDescent="0.3">
      <c r="A3120" s="17" t="s">
        <v>6052</v>
      </c>
      <c r="B3120" s="17" t="s">
        <v>6053</v>
      </c>
      <c r="C3120" s="18" t="s">
        <v>137</v>
      </c>
    </row>
    <row r="3121" spans="1:3" x14ac:dyDescent="0.3">
      <c r="A3121" s="17" t="s">
        <v>6054</v>
      </c>
      <c r="B3121" s="17" t="s">
        <v>6055</v>
      </c>
      <c r="C3121" s="19"/>
    </row>
    <row r="3122" spans="1:3" x14ac:dyDescent="0.3">
      <c r="A3122" s="17" t="s">
        <v>6056</v>
      </c>
      <c r="B3122" s="17" t="s">
        <v>6057</v>
      </c>
      <c r="C3122" s="19"/>
    </row>
    <row r="3123" spans="1:3" x14ac:dyDescent="0.3">
      <c r="A3123" s="17" t="s">
        <v>6058</v>
      </c>
      <c r="B3123" s="17" t="s">
        <v>6059</v>
      </c>
      <c r="C3123" s="19"/>
    </row>
    <row r="3124" spans="1:3" x14ac:dyDescent="0.3">
      <c r="A3124" s="17" t="s">
        <v>6060</v>
      </c>
      <c r="B3124" s="17" t="s">
        <v>6061</v>
      </c>
      <c r="C3124" s="19"/>
    </row>
    <row r="3125" spans="1:3" x14ac:dyDescent="0.3">
      <c r="A3125" s="17" t="s">
        <v>6062</v>
      </c>
      <c r="B3125" s="17" t="s">
        <v>6063</v>
      </c>
      <c r="C3125" s="19"/>
    </row>
    <row r="3126" spans="1:3" x14ac:dyDescent="0.3">
      <c r="A3126" s="17" t="s">
        <v>6064</v>
      </c>
      <c r="B3126" s="17" t="s">
        <v>6065</v>
      </c>
      <c r="C3126" s="19"/>
    </row>
    <row r="3127" spans="1:3" x14ac:dyDescent="0.3">
      <c r="A3127" s="17" t="s">
        <v>6066</v>
      </c>
      <c r="B3127" s="17" t="s">
        <v>6067</v>
      </c>
      <c r="C3127" s="19"/>
    </row>
    <row r="3128" spans="1:3" x14ac:dyDescent="0.3">
      <c r="A3128" s="17" t="s">
        <v>6068</v>
      </c>
      <c r="B3128" s="17" t="s">
        <v>6069</v>
      </c>
      <c r="C3128" s="18" t="s">
        <v>137</v>
      </c>
    </row>
    <row r="3129" spans="1:3" x14ac:dyDescent="0.3">
      <c r="A3129" s="17" t="s">
        <v>6070</v>
      </c>
      <c r="B3129" s="17" t="s">
        <v>6071</v>
      </c>
      <c r="C3129" s="19"/>
    </row>
    <row r="3130" spans="1:3" x14ac:dyDescent="0.3">
      <c r="A3130" s="17" t="s">
        <v>6072</v>
      </c>
      <c r="B3130" s="17" t="s">
        <v>6073</v>
      </c>
      <c r="C3130" s="19"/>
    </row>
    <row r="3131" spans="1:3" x14ac:dyDescent="0.3">
      <c r="A3131" s="17" t="s">
        <v>6074</v>
      </c>
      <c r="B3131" s="17" t="s">
        <v>6075</v>
      </c>
      <c r="C3131" s="19"/>
    </row>
    <row r="3132" spans="1:3" x14ac:dyDescent="0.3">
      <c r="A3132" s="17" t="s">
        <v>6076</v>
      </c>
      <c r="B3132" s="17" t="s">
        <v>6077</v>
      </c>
      <c r="C3132" s="19"/>
    </row>
    <row r="3133" spans="1:3" x14ac:dyDescent="0.3">
      <c r="A3133" s="17" t="s">
        <v>6078</v>
      </c>
      <c r="B3133" s="17" t="s">
        <v>6079</v>
      </c>
      <c r="C3133" s="19"/>
    </row>
    <row r="3134" spans="1:3" x14ac:dyDescent="0.3">
      <c r="A3134" s="17" t="s">
        <v>6080</v>
      </c>
      <c r="B3134" s="17" t="s">
        <v>6081</v>
      </c>
      <c r="C3134" s="19"/>
    </row>
    <row r="3135" spans="1:3" x14ac:dyDescent="0.3">
      <c r="A3135" s="17" t="s">
        <v>6082</v>
      </c>
      <c r="B3135" s="17" t="s">
        <v>6083</v>
      </c>
      <c r="C3135" s="19"/>
    </row>
    <row r="3136" spans="1:3" x14ac:dyDescent="0.3">
      <c r="A3136" s="17" t="s">
        <v>6084</v>
      </c>
      <c r="B3136" s="17" t="s">
        <v>6085</v>
      </c>
      <c r="C3136" s="19"/>
    </row>
    <row r="3137" spans="1:3" x14ac:dyDescent="0.3">
      <c r="A3137" s="17" t="s">
        <v>6086</v>
      </c>
      <c r="B3137" s="17" t="s">
        <v>6087</v>
      </c>
      <c r="C3137" s="19"/>
    </row>
    <row r="3138" spans="1:3" x14ac:dyDescent="0.3">
      <c r="A3138" s="17" t="s">
        <v>6088</v>
      </c>
      <c r="B3138" s="17" t="s">
        <v>6089</v>
      </c>
      <c r="C3138" s="19"/>
    </row>
    <row r="3139" spans="1:3" x14ac:dyDescent="0.3">
      <c r="A3139" s="17" t="s">
        <v>6090</v>
      </c>
      <c r="B3139" s="17" t="s">
        <v>6091</v>
      </c>
      <c r="C3139" s="19"/>
    </row>
    <row r="3140" spans="1:3" x14ac:dyDescent="0.3">
      <c r="A3140" s="17" t="s">
        <v>6092</v>
      </c>
      <c r="B3140" s="17" t="s">
        <v>6093</v>
      </c>
      <c r="C3140" s="19"/>
    </row>
    <row r="3141" spans="1:3" x14ac:dyDescent="0.3">
      <c r="A3141" s="17" t="s">
        <v>6094</v>
      </c>
      <c r="B3141" s="17" t="s">
        <v>6095</v>
      </c>
      <c r="C3141" s="19"/>
    </row>
    <row r="3142" spans="1:3" x14ac:dyDescent="0.3">
      <c r="A3142" s="17" t="s">
        <v>6096</v>
      </c>
      <c r="B3142" s="17" t="s">
        <v>6097</v>
      </c>
      <c r="C3142" s="19"/>
    </row>
    <row r="3143" spans="1:3" x14ac:dyDescent="0.3">
      <c r="A3143" s="17" t="s">
        <v>6098</v>
      </c>
      <c r="B3143" s="17" t="s">
        <v>6099</v>
      </c>
      <c r="C3143" s="19"/>
    </row>
    <row r="3144" spans="1:3" x14ac:dyDescent="0.3">
      <c r="A3144" s="17" t="s">
        <v>6100</v>
      </c>
      <c r="B3144" s="17" t="s">
        <v>6101</v>
      </c>
      <c r="C3144" s="19"/>
    </row>
    <row r="3145" spans="1:3" x14ac:dyDescent="0.3">
      <c r="A3145" s="17" t="s">
        <v>6102</v>
      </c>
      <c r="B3145" s="17" t="s">
        <v>6103</v>
      </c>
      <c r="C3145" s="19"/>
    </row>
    <row r="3146" spans="1:3" x14ac:dyDescent="0.3">
      <c r="A3146" s="17" t="s">
        <v>6104</v>
      </c>
      <c r="B3146" s="17" t="s">
        <v>6105</v>
      </c>
      <c r="C3146" s="19"/>
    </row>
    <row r="3147" spans="1:3" x14ac:dyDescent="0.3">
      <c r="A3147" s="17" t="s">
        <v>6106</v>
      </c>
      <c r="B3147" s="17" t="s">
        <v>6107</v>
      </c>
      <c r="C3147" s="19"/>
    </row>
    <row r="3148" spans="1:3" x14ac:dyDescent="0.3">
      <c r="A3148" s="17" t="s">
        <v>6108</v>
      </c>
      <c r="B3148" s="17" t="s">
        <v>6109</v>
      </c>
      <c r="C3148" s="19"/>
    </row>
    <row r="3149" spans="1:3" x14ac:dyDescent="0.3">
      <c r="A3149" s="17" t="s">
        <v>6110</v>
      </c>
      <c r="B3149" s="17" t="s">
        <v>6111</v>
      </c>
      <c r="C3149" s="19"/>
    </row>
    <row r="3150" spans="1:3" x14ac:dyDescent="0.3">
      <c r="A3150" s="17" t="s">
        <v>6112</v>
      </c>
      <c r="B3150" s="17" t="s">
        <v>6113</v>
      </c>
      <c r="C3150" s="19"/>
    </row>
    <row r="3151" spans="1:3" x14ac:dyDescent="0.3">
      <c r="A3151" s="17" t="s">
        <v>6114</v>
      </c>
      <c r="B3151" s="17" t="s">
        <v>6115</v>
      </c>
      <c r="C3151" s="19"/>
    </row>
    <row r="3152" spans="1:3" x14ac:dyDescent="0.3">
      <c r="A3152" s="17" t="s">
        <v>6116</v>
      </c>
      <c r="B3152" s="17" t="s">
        <v>6117</v>
      </c>
      <c r="C3152" s="19"/>
    </row>
    <row r="3153" spans="1:3" x14ac:dyDescent="0.3">
      <c r="A3153" s="17" t="s">
        <v>6118</v>
      </c>
      <c r="B3153" s="17" t="s">
        <v>6119</v>
      </c>
      <c r="C3153" s="19"/>
    </row>
    <row r="3154" spans="1:3" x14ac:dyDescent="0.3">
      <c r="A3154" s="17" t="s">
        <v>6120</v>
      </c>
      <c r="B3154" s="17" t="s">
        <v>6121</v>
      </c>
      <c r="C3154" s="19"/>
    </row>
    <row r="3155" spans="1:3" x14ac:dyDescent="0.3">
      <c r="A3155" s="17" t="s">
        <v>6122</v>
      </c>
      <c r="B3155" s="17" t="s">
        <v>6123</v>
      </c>
      <c r="C3155" s="19"/>
    </row>
    <row r="3156" spans="1:3" x14ac:dyDescent="0.3">
      <c r="A3156" s="17" t="s">
        <v>6124</v>
      </c>
      <c r="B3156" s="17" t="s">
        <v>6125</v>
      </c>
      <c r="C3156" s="19"/>
    </row>
    <row r="3157" spans="1:3" x14ac:dyDescent="0.3">
      <c r="A3157" s="17" t="s">
        <v>6126</v>
      </c>
      <c r="B3157" s="17" t="s">
        <v>6127</v>
      </c>
      <c r="C3157" s="19"/>
    </row>
    <row r="3158" spans="1:3" x14ac:dyDescent="0.3">
      <c r="A3158" s="17" t="s">
        <v>6128</v>
      </c>
      <c r="B3158" s="17" t="s">
        <v>6129</v>
      </c>
      <c r="C3158" s="19"/>
    </row>
    <row r="3159" spans="1:3" x14ac:dyDescent="0.3">
      <c r="A3159" s="17" t="s">
        <v>6130</v>
      </c>
      <c r="B3159" s="17" t="s">
        <v>6131</v>
      </c>
      <c r="C3159" s="19"/>
    </row>
    <row r="3160" spans="1:3" x14ac:dyDescent="0.3">
      <c r="A3160" s="17" t="s">
        <v>6132</v>
      </c>
      <c r="B3160" s="17" t="s">
        <v>6133</v>
      </c>
      <c r="C3160" s="19"/>
    </row>
    <row r="3161" spans="1:3" x14ac:dyDescent="0.3">
      <c r="A3161" s="17" t="s">
        <v>6134</v>
      </c>
      <c r="B3161" s="17" t="s">
        <v>6135</v>
      </c>
      <c r="C3161" s="19"/>
    </row>
    <row r="3162" spans="1:3" x14ac:dyDescent="0.3">
      <c r="A3162" s="17" t="s">
        <v>6136</v>
      </c>
      <c r="B3162" s="17" t="s">
        <v>6137</v>
      </c>
      <c r="C3162" s="19"/>
    </row>
    <row r="3163" spans="1:3" x14ac:dyDescent="0.3">
      <c r="A3163" s="17" t="s">
        <v>6138</v>
      </c>
      <c r="B3163" s="17" t="s">
        <v>6139</v>
      </c>
      <c r="C3163" s="19"/>
    </row>
    <row r="3164" spans="1:3" x14ac:dyDescent="0.3">
      <c r="A3164" s="17" t="s">
        <v>6140</v>
      </c>
      <c r="B3164" s="17" t="s">
        <v>6141</v>
      </c>
      <c r="C3164" s="19"/>
    </row>
    <row r="3165" spans="1:3" x14ac:dyDescent="0.3">
      <c r="A3165" s="17" t="s">
        <v>6142</v>
      </c>
      <c r="B3165" s="17" t="s">
        <v>6143</v>
      </c>
      <c r="C3165" s="19"/>
    </row>
    <row r="3166" spans="1:3" x14ac:dyDescent="0.3">
      <c r="A3166" s="17" t="s">
        <v>6144</v>
      </c>
      <c r="B3166" s="17" t="s">
        <v>6145</v>
      </c>
      <c r="C3166" s="18" t="s">
        <v>338</v>
      </c>
    </row>
    <row r="3167" spans="1:3" x14ac:dyDescent="0.3">
      <c r="A3167" s="17" t="s">
        <v>6146</v>
      </c>
      <c r="B3167" s="17" t="s">
        <v>6147</v>
      </c>
      <c r="C3167" s="18" t="s">
        <v>338</v>
      </c>
    </row>
    <row r="3168" spans="1:3" x14ac:dyDescent="0.3">
      <c r="A3168" s="17" t="s">
        <v>6148</v>
      </c>
      <c r="B3168" s="17" t="s">
        <v>6149</v>
      </c>
      <c r="C3168" s="19"/>
    </row>
    <row r="3169" spans="1:3" x14ac:dyDescent="0.3">
      <c r="A3169" s="17" t="s">
        <v>6150</v>
      </c>
      <c r="B3169" s="17" t="s">
        <v>6151</v>
      </c>
      <c r="C3169" s="19"/>
    </row>
    <row r="3170" spans="1:3" x14ac:dyDescent="0.3">
      <c r="A3170" s="17" t="s">
        <v>6152</v>
      </c>
      <c r="B3170" s="17" t="s">
        <v>6153</v>
      </c>
      <c r="C3170" s="19"/>
    </row>
    <row r="3171" spans="1:3" x14ac:dyDescent="0.3">
      <c r="A3171" s="17" t="s">
        <v>6154</v>
      </c>
      <c r="B3171" s="17" t="s">
        <v>6155</v>
      </c>
      <c r="C3171" s="19"/>
    </row>
    <row r="3172" spans="1:3" x14ac:dyDescent="0.3">
      <c r="A3172" s="17" t="s">
        <v>6156</v>
      </c>
      <c r="B3172" s="17" t="s">
        <v>6157</v>
      </c>
      <c r="C3172" s="19"/>
    </row>
    <row r="3173" spans="1:3" x14ac:dyDescent="0.3">
      <c r="A3173" s="17" t="s">
        <v>6158</v>
      </c>
      <c r="B3173" s="17" t="s">
        <v>6159</v>
      </c>
      <c r="C3173" s="19"/>
    </row>
    <row r="3174" spans="1:3" x14ac:dyDescent="0.3">
      <c r="A3174" s="17" t="s">
        <v>6160</v>
      </c>
      <c r="B3174" s="17" t="s">
        <v>6161</v>
      </c>
      <c r="C3174" s="19"/>
    </row>
    <row r="3175" spans="1:3" x14ac:dyDescent="0.3">
      <c r="A3175" s="17" t="s">
        <v>6162</v>
      </c>
      <c r="B3175" s="17" t="s">
        <v>6163</v>
      </c>
      <c r="C3175" s="19"/>
    </row>
    <row r="3176" spans="1:3" x14ac:dyDescent="0.3">
      <c r="A3176" s="17" t="s">
        <v>6164</v>
      </c>
      <c r="B3176" s="17" t="s">
        <v>6165</v>
      </c>
      <c r="C3176" s="19"/>
    </row>
    <row r="3177" spans="1:3" x14ac:dyDescent="0.3">
      <c r="A3177" s="17" t="s">
        <v>6166</v>
      </c>
      <c r="B3177" s="17" t="s">
        <v>6167</v>
      </c>
      <c r="C3177" s="19"/>
    </row>
    <row r="3178" spans="1:3" x14ac:dyDescent="0.3">
      <c r="A3178" s="17" t="s">
        <v>6168</v>
      </c>
      <c r="B3178" s="17" t="s">
        <v>6169</v>
      </c>
      <c r="C3178" s="19"/>
    </row>
    <row r="3179" spans="1:3" x14ac:dyDescent="0.3">
      <c r="A3179" s="17" t="s">
        <v>6170</v>
      </c>
      <c r="B3179" s="17" t="s">
        <v>6171</v>
      </c>
      <c r="C3179" s="19"/>
    </row>
    <row r="3180" spans="1:3" x14ac:dyDescent="0.3">
      <c r="A3180" s="17" t="s">
        <v>6172</v>
      </c>
      <c r="B3180" s="17" t="s">
        <v>6173</v>
      </c>
      <c r="C3180" s="18" t="s">
        <v>72</v>
      </c>
    </row>
    <row r="3181" spans="1:3" x14ac:dyDescent="0.3">
      <c r="A3181" s="17" t="s">
        <v>6174</v>
      </c>
      <c r="B3181" s="17" t="s">
        <v>6175</v>
      </c>
      <c r="C3181" s="19"/>
    </row>
    <row r="3182" spans="1:3" x14ac:dyDescent="0.3">
      <c r="A3182" s="17" t="s">
        <v>6176</v>
      </c>
      <c r="B3182" s="17" t="s">
        <v>6177</v>
      </c>
      <c r="C3182" s="19"/>
    </row>
    <row r="3183" spans="1:3" x14ac:dyDescent="0.3">
      <c r="A3183" s="17" t="s">
        <v>6178</v>
      </c>
      <c r="B3183" s="17" t="s">
        <v>6179</v>
      </c>
      <c r="C3183" s="19"/>
    </row>
    <row r="3184" spans="1:3" x14ac:dyDescent="0.3">
      <c r="A3184" s="17" t="s">
        <v>6180</v>
      </c>
      <c r="B3184" s="17" t="s">
        <v>6181</v>
      </c>
      <c r="C3184" s="19"/>
    </row>
    <row r="3185" spans="1:3" x14ac:dyDescent="0.3">
      <c r="A3185" s="17" t="s">
        <v>6182</v>
      </c>
      <c r="B3185" s="17" t="s">
        <v>6183</v>
      </c>
      <c r="C3185" s="19"/>
    </row>
    <row r="3186" spans="1:3" x14ac:dyDescent="0.3">
      <c r="A3186" s="17" t="s">
        <v>6184</v>
      </c>
      <c r="B3186" s="17" t="s">
        <v>6185</v>
      </c>
      <c r="C3186" s="19"/>
    </row>
    <row r="3187" spans="1:3" x14ac:dyDescent="0.3">
      <c r="A3187" s="17" t="s">
        <v>6186</v>
      </c>
      <c r="B3187" s="17" t="s">
        <v>6187</v>
      </c>
      <c r="C3187" s="19"/>
    </row>
    <row r="3188" spans="1:3" x14ac:dyDescent="0.3">
      <c r="A3188" s="17" t="s">
        <v>6188</v>
      </c>
      <c r="B3188" s="17" t="s">
        <v>6189</v>
      </c>
      <c r="C3188" s="19"/>
    </row>
    <row r="3189" spans="1:3" x14ac:dyDescent="0.3">
      <c r="A3189" s="17" t="s">
        <v>6190</v>
      </c>
      <c r="B3189" s="17" t="s">
        <v>6191</v>
      </c>
      <c r="C3189" s="19"/>
    </row>
    <row r="3190" spans="1:3" x14ac:dyDescent="0.3">
      <c r="A3190" s="17" t="s">
        <v>6192</v>
      </c>
      <c r="B3190" s="17" t="s">
        <v>6193</v>
      </c>
      <c r="C3190" s="19"/>
    </row>
    <row r="3191" spans="1:3" x14ac:dyDescent="0.3">
      <c r="A3191" s="17" t="s">
        <v>6194</v>
      </c>
      <c r="B3191" s="17" t="s">
        <v>6195</v>
      </c>
      <c r="C3191" s="19"/>
    </row>
    <row r="3192" spans="1:3" x14ac:dyDescent="0.3">
      <c r="A3192" s="17" t="s">
        <v>6196</v>
      </c>
      <c r="B3192" s="17" t="s">
        <v>6197</v>
      </c>
      <c r="C3192" s="19"/>
    </row>
    <row r="3193" spans="1:3" x14ac:dyDescent="0.3">
      <c r="A3193" s="17" t="s">
        <v>6198</v>
      </c>
      <c r="B3193" s="17" t="s">
        <v>6199</v>
      </c>
      <c r="C3193" s="19"/>
    </row>
    <row r="3194" spans="1:3" x14ac:dyDescent="0.3">
      <c r="A3194" s="17" t="s">
        <v>6200</v>
      </c>
      <c r="B3194" s="17" t="s">
        <v>6201</v>
      </c>
      <c r="C3194" s="19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0692-F91A-4AC1-8271-ED5F63D63666}">
  <sheetPr codeName="Sheet9"/>
  <dimension ref="A1:C245"/>
  <sheetViews>
    <sheetView workbookViewId="0">
      <selection activeCell="A210" sqref="A210"/>
    </sheetView>
  </sheetViews>
  <sheetFormatPr defaultRowHeight="14.4" x14ac:dyDescent="0.3"/>
  <cols>
    <col min="1" max="1" width="29" customWidth="1"/>
    <col min="2" max="2" width="7.109375" customWidth="1"/>
    <col min="3" max="3" width="9.109375" customWidth="1"/>
  </cols>
  <sheetData>
    <row r="1" spans="1:3" x14ac:dyDescent="0.3">
      <c r="A1" s="24" t="s">
        <v>6216</v>
      </c>
      <c r="B1" s="24" t="s">
        <v>6217</v>
      </c>
      <c r="C1" t="s">
        <v>6218</v>
      </c>
    </row>
    <row r="2" spans="1:3" x14ac:dyDescent="0.3">
      <c r="A2" t="s">
        <v>6219</v>
      </c>
      <c r="B2" s="11" t="s">
        <v>6220</v>
      </c>
    </row>
    <row r="3" spans="1:3" x14ac:dyDescent="0.3">
      <c r="A3" t="s">
        <v>6221</v>
      </c>
      <c r="B3" t="s">
        <v>6220</v>
      </c>
    </row>
    <row r="4" spans="1:3" x14ac:dyDescent="0.3">
      <c r="A4" t="s">
        <v>6222</v>
      </c>
      <c r="B4" t="s">
        <v>6220</v>
      </c>
    </row>
    <row r="5" spans="1:3" x14ac:dyDescent="0.3">
      <c r="A5" t="s">
        <v>6223</v>
      </c>
      <c r="B5" t="s">
        <v>6220</v>
      </c>
    </row>
    <row r="6" spans="1:3" x14ac:dyDescent="0.3">
      <c r="A6" t="s">
        <v>6224</v>
      </c>
      <c r="B6" t="s">
        <v>6225</v>
      </c>
    </row>
    <row r="7" spans="1:3" x14ac:dyDescent="0.3">
      <c r="A7" t="s">
        <v>6226</v>
      </c>
      <c r="B7" t="s">
        <v>6220</v>
      </c>
    </row>
    <row r="8" spans="1:3" x14ac:dyDescent="0.3">
      <c r="A8" t="s">
        <v>6227</v>
      </c>
      <c r="B8" t="s">
        <v>6228</v>
      </c>
    </row>
    <row r="9" spans="1:3" x14ac:dyDescent="0.3">
      <c r="A9" t="s">
        <v>6229</v>
      </c>
      <c r="B9" t="s">
        <v>6228</v>
      </c>
    </row>
    <row r="10" spans="1:3" x14ac:dyDescent="0.3">
      <c r="A10" t="s">
        <v>6230</v>
      </c>
      <c r="B10" t="s">
        <v>6231</v>
      </c>
      <c r="C10">
        <v>1</v>
      </c>
    </row>
    <row r="11" spans="1:3" x14ac:dyDescent="0.3">
      <c r="A11" t="s">
        <v>6232</v>
      </c>
      <c r="B11" t="s">
        <v>6220</v>
      </c>
    </row>
    <row r="12" spans="1:3" x14ac:dyDescent="0.3">
      <c r="A12" t="s">
        <v>6233</v>
      </c>
      <c r="B12" t="s">
        <v>6228</v>
      </c>
    </row>
    <row r="13" spans="1:3" x14ac:dyDescent="0.3">
      <c r="A13" s="25" t="s">
        <v>6234</v>
      </c>
      <c r="B13" t="s">
        <v>6235</v>
      </c>
      <c r="C13">
        <v>2</v>
      </c>
    </row>
    <row r="14" spans="1:3" x14ac:dyDescent="0.3">
      <c r="A14" s="25" t="s">
        <v>6236</v>
      </c>
      <c r="B14" t="s">
        <v>6225</v>
      </c>
      <c r="C14">
        <v>0</v>
      </c>
    </row>
    <row r="15" spans="1:3" x14ac:dyDescent="0.3">
      <c r="A15" t="s">
        <v>6237</v>
      </c>
      <c r="B15" t="s">
        <v>6220</v>
      </c>
    </row>
    <row r="16" spans="1:3" x14ac:dyDescent="0.3">
      <c r="A16" t="s">
        <v>6238</v>
      </c>
      <c r="B16" t="s">
        <v>6225</v>
      </c>
    </row>
    <row r="17" spans="1:3" x14ac:dyDescent="0.3">
      <c r="A17" t="s">
        <v>6239</v>
      </c>
      <c r="B17" t="s">
        <v>6228</v>
      </c>
    </row>
    <row r="18" spans="1:3" x14ac:dyDescent="0.3">
      <c r="A18" t="s">
        <v>6240</v>
      </c>
      <c r="B18" s="11" t="s">
        <v>6241</v>
      </c>
    </row>
    <row r="19" spans="1:3" x14ac:dyDescent="0.3">
      <c r="A19" t="s">
        <v>6242</v>
      </c>
      <c r="B19" t="s">
        <v>6243</v>
      </c>
    </row>
    <row r="20" spans="1:3" x14ac:dyDescent="0.3">
      <c r="A20" t="s">
        <v>6244</v>
      </c>
      <c r="B20" t="s">
        <v>6228</v>
      </c>
    </row>
    <row r="21" spans="1:3" x14ac:dyDescent="0.3">
      <c r="A21" t="s">
        <v>6245</v>
      </c>
      <c r="B21" t="s">
        <v>6228</v>
      </c>
      <c r="C21">
        <v>1</v>
      </c>
    </row>
    <row r="22" spans="1:3" x14ac:dyDescent="0.3">
      <c r="A22" t="s">
        <v>6246</v>
      </c>
      <c r="B22" t="s">
        <v>6220</v>
      </c>
    </row>
    <row r="23" spans="1:3" x14ac:dyDescent="0.3">
      <c r="A23" s="25" t="s">
        <v>6247</v>
      </c>
      <c r="B23" t="s">
        <v>6248</v>
      </c>
    </row>
    <row r="24" spans="1:3" x14ac:dyDescent="0.3">
      <c r="A24" t="s">
        <v>6249</v>
      </c>
      <c r="B24" s="11" t="s">
        <v>6231</v>
      </c>
    </row>
    <row r="25" spans="1:3" x14ac:dyDescent="0.3">
      <c r="A25" t="s">
        <v>6250</v>
      </c>
      <c r="B25" t="s">
        <v>6220</v>
      </c>
    </row>
    <row r="26" spans="1:3" x14ac:dyDescent="0.3">
      <c r="A26" t="s">
        <v>6251</v>
      </c>
      <c r="B26" t="s">
        <v>6228</v>
      </c>
    </row>
    <row r="27" spans="1:3" x14ac:dyDescent="0.3">
      <c r="A27" t="s">
        <v>6252</v>
      </c>
      <c r="B27" t="s">
        <v>6243</v>
      </c>
    </row>
    <row r="28" spans="1:3" x14ac:dyDescent="0.3">
      <c r="A28" t="s">
        <v>6253</v>
      </c>
      <c r="B28" t="s">
        <v>6231</v>
      </c>
    </row>
    <row r="29" spans="1:3" x14ac:dyDescent="0.3">
      <c r="A29" t="s">
        <v>6254</v>
      </c>
      <c r="B29" t="s">
        <v>6228</v>
      </c>
    </row>
    <row r="30" spans="1:3" x14ac:dyDescent="0.3">
      <c r="A30" t="s">
        <v>6255</v>
      </c>
      <c r="B30" t="s">
        <v>6220</v>
      </c>
    </row>
    <row r="31" spans="1:3" x14ac:dyDescent="0.3">
      <c r="A31" t="s">
        <v>6256</v>
      </c>
      <c r="B31" t="s">
        <v>6220</v>
      </c>
    </row>
    <row r="32" spans="1:3" x14ac:dyDescent="0.3">
      <c r="A32" t="s">
        <v>6257</v>
      </c>
      <c r="B32" t="s">
        <v>6231</v>
      </c>
    </row>
    <row r="33" spans="1:2" x14ac:dyDescent="0.3">
      <c r="A33" t="s">
        <v>6258</v>
      </c>
      <c r="B33" t="s">
        <v>6228</v>
      </c>
    </row>
    <row r="34" spans="1:2" x14ac:dyDescent="0.3">
      <c r="A34" t="s">
        <v>6259</v>
      </c>
      <c r="B34" s="11" t="s">
        <v>6241</v>
      </c>
    </row>
    <row r="35" spans="1:2" x14ac:dyDescent="0.3">
      <c r="A35" t="s">
        <v>6260</v>
      </c>
      <c r="B35" s="11" t="s">
        <v>6261</v>
      </c>
    </row>
    <row r="36" spans="1:2" x14ac:dyDescent="0.3">
      <c r="A36" t="s">
        <v>6262</v>
      </c>
      <c r="B36" t="s">
        <v>6220</v>
      </c>
    </row>
    <row r="37" spans="1:2" x14ac:dyDescent="0.3">
      <c r="A37" t="s">
        <v>6263</v>
      </c>
      <c r="B37" t="s">
        <v>6220</v>
      </c>
    </row>
    <row r="38" spans="1:2" x14ac:dyDescent="0.3">
      <c r="A38" t="s">
        <v>6264</v>
      </c>
      <c r="B38" s="11" t="s">
        <v>6220</v>
      </c>
    </row>
    <row r="39" spans="1:2" x14ac:dyDescent="0.3">
      <c r="A39" t="s">
        <v>6265</v>
      </c>
      <c r="B39" t="s">
        <v>6220</v>
      </c>
    </row>
    <row r="40" spans="1:2" x14ac:dyDescent="0.3">
      <c r="A40" t="s">
        <v>6266</v>
      </c>
      <c r="B40" t="s">
        <v>6267</v>
      </c>
    </row>
    <row r="41" spans="1:2" x14ac:dyDescent="0.3">
      <c r="A41" t="s">
        <v>6268</v>
      </c>
      <c r="B41" t="s">
        <v>6267</v>
      </c>
    </row>
    <row r="42" spans="1:2" x14ac:dyDescent="0.3">
      <c r="A42" t="s">
        <v>6269</v>
      </c>
      <c r="B42" t="s">
        <v>6267</v>
      </c>
    </row>
    <row r="43" spans="1:2" x14ac:dyDescent="0.3">
      <c r="A43" t="s">
        <v>6270</v>
      </c>
      <c r="B43" t="s">
        <v>6267</v>
      </c>
    </row>
    <row r="44" spans="1:2" x14ac:dyDescent="0.3">
      <c r="A44" t="s">
        <v>6271</v>
      </c>
      <c r="B44" t="s">
        <v>6267</v>
      </c>
    </row>
    <row r="45" spans="1:2" x14ac:dyDescent="0.3">
      <c r="A45" t="s">
        <v>6272</v>
      </c>
      <c r="B45" t="s">
        <v>6267</v>
      </c>
    </row>
    <row r="46" spans="1:2" x14ac:dyDescent="0.3">
      <c r="A46" t="s">
        <v>6273</v>
      </c>
      <c r="B46" t="s">
        <v>6267</v>
      </c>
    </row>
    <row r="47" spans="1:2" x14ac:dyDescent="0.3">
      <c r="A47" t="s">
        <v>6274</v>
      </c>
      <c r="B47" t="s">
        <v>6267</v>
      </c>
    </row>
    <row r="48" spans="1:2" x14ac:dyDescent="0.3">
      <c r="A48" t="s">
        <v>6275</v>
      </c>
      <c r="B48" t="s">
        <v>6267</v>
      </c>
    </row>
    <row r="49" spans="1:2" x14ac:dyDescent="0.3">
      <c r="A49" t="s">
        <v>6276</v>
      </c>
      <c r="B49" t="s">
        <v>6267</v>
      </c>
    </row>
    <row r="50" spans="1:2" x14ac:dyDescent="0.3">
      <c r="A50" t="s">
        <v>6277</v>
      </c>
      <c r="B50" t="s">
        <v>6267</v>
      </c>
    </row>
    <row r="51" spans="1:2" x14ac:dyDescent="0.3">
      <c r="A51" t="s">
        <v>6278</v>
      </c>
      <c r="B51" t="s">
        <v>6267</v>
      </c>
    </row>
    <row r="52" spans="1:2" x14ac:dyDescent="0.3">
      <c r="A52" t="s">
        <v>6279</v>
      </c>
      <c r="B52" t="s">
        <v>6267</v>
      </c>
    </row>
    <row r="53" spans="1:2" x14ac:dyDescent="0.3">
      <c r="A53" t="s">
        <v>6280</v>
      </c>
      <c r="B53" t="s">
        <v>6267</v>
      </c>
    </row>
    <row r="54" spans="1:2" x14ac:dyDescent="0.3">
      <c r="A54" t="s">
        <v>6281</v>
      </c>
      <c r="B54" t="s">
        <v>6267</v>
      </c>
    </row>
    <row r="55" spans="1:2" x14ac:dyDescent="0.3">
      <c r="A55" t="s">
        <v>6282</v>
      </c>
      <c r="B55" t="s">
        <v>6267</v>
      </c>
    </row>
    <row r="56" spans="1:2" x14ac:dyDescent="0.3">
      <c r="A56" t="s">
        <v>6283</v>
      </c>
      <c r="B56" t="s">
        <v>6267</v>
      </c>
    </row>
    <row r="57" spans="1:2" x14ac:dyDescent="0.3">
      <c r="A57" t="s">
        <v>6284</v>
      </c>
      <c r="B57" t="s">
        <v>6267</v>
      </c>
    </row>
    <row r="58" spans="1:2" x14ac:dyDescent="0.3">
      <c r="A58" t="s">
        <v>6285</v>
      </c>
      <c r="B58" t="s">
        <v>6267</v>
      </c>
    </row>
    <row r="59" spans="1:2" x14ac:dyDescent="0.3">
      <c r="A59" t="s">
        <v>6286</v>
      </c>
      <c r="B59" t="s">
        <v>6267</v>
      </c>
    </row>
    <row r="60" spans="1:2" x14ac:dyDescent="0.3">
      <c r="A60" t="s">
        <v>6287</v>
      </c>
      <c r="B60" t="s">
        <v>6267</v>
      </c>
    </row>
    <row r="61" spans="1:2" x14ac:dyDescent="0.3">
      <c r="A61" t="s">
        <v>6288</v>
      </c>
      <c r="B61" t="s">
        <v>6267</v>
      </c>
    </row>
    <row r="62" spans="1:2" x14ac:dyDescent="0.3">
      <c r="A62" t="s">
        <v>6289</v>
      </c>
      <c r="B62" t="s">
        <v>6267</v>
      </c>
    </row>
    <row r="63" spans="1:2" x14ac:dyDescent="0.3">
      <c r="A63" t="s">
        <v>6290</v>
      </c>
      <c r="B63" t="s">
        <v>6267</v>
      </c>
    </row>
    <row r="64" spans="1:2" x14ac:dyDescent="0.3">
      <c r="A64" t="s">
        <v>6291</v>
      </c>
      <c r="B64" t="s">
        <v>6292</v>
      </c>
    </row>
    <row r="65" spans="1:3" x14ac:dyDescent="0.3">
      <c r="A65" t="s">
        <v>6293</v>
      </c>
      <c r="B65" t="s">
        <v>6220</v>
      </c>
    </row>
    <row r="66" spans="1:3" x14ac:dyDescent="0.3">
      <c r="A66" t="s">
        <v>6294</v>
      </c>
      <c r="B66" t="s">
        <v>6228</v>
      </c>
    </row>
    <row r="67" spans="1:3" x14ac:dyDescent="0.3">
      <c r="A67" t="s">
        <v>6295</v>
      </c>
      <c r="B67" t="s">
        <v>6220</v>
      </c>
    </row>
    <row r="68" spans="1:3" x14ac:dyDescent="0.3">
      <c r="A68" t="s">
        <v>6296</v>
      </c>
      <c r="B68" t="s">
        <v>6220</v>
      </c>
    </row>
    <row r="69" spans="1:3" x14ac:dyDescent="0.3">
      <c r="A69" t="s">
        <v>6297</v>
      </c>
      <c r="B69" s="11" t="s">
        <v>6231</v>
      </c>
    </row>
    <row r="70" spans="1:3" x14ac:dyDescent="0.3">
      <c r="A70" t="s">
        <v>6298</v>
      </c>
      <c r="B70" t="s">
        <v>6299</v>
      </c>
    </row>
    <row r="71" spans="1:3" x14ac:dyDescent="0.3">
      <c r="A71" t="s">
        <v>6300</v>
      </c>
      <c r="B71" t="s">
        <v>6231</v>
      </c>
    </row>
    <row r="72" spans="1:3" x14ac:dyDescent="0.3">
      <c r="A72" t="s">
        <v>6301</v>
      </c>
      <c r="B72" t="s">
        <v>6220</v>
      </c>
    </row>
    <row r="73" spans="1:3" x14ac:dyDescent="0.3">
      <c r="A73" t="s">
        <v>6302</v>
      </c>
      <c r="B73" s="11" t="s">
        <v>6220</v>
      </c>
    </row>
    <row r="74" spans="1:3" x14ac:dyDescent="0.3">
      <c r="A74" t="s">
        <v>6303</v>
      </c>
      <c r="B74" s="11" t="s">
        <v>6231</v>
      </c>
      <c r="C74">
        <v>0</v>
      </c>
    </row>
    <row r="75" spans="1:3" x14ac:dyDescent="0.3">
      <c r="A75" t="s">
        <v>6304</v>
      </c>
      <c r="B75" t="s">
        <v>6220</v>
      </c>
    </row>
    <row r="76" spans="1:3" x14ac:dyDescent="0.3">
      <c r="A76" t="s">
        <v>6305</v>
      </c>
      <c r="B76" t="s">
        <v>6228</v>
      </c>
      <c r="C76">
        <v>0</v>
      </c>
    </row>
    <row r="77" spans="1:3" x14ac:dyDescent="0.3">
      <c r="A77" t="s">
        <v>6306</v>
      </c>
      <c r="B77" s="11" t="s">
        <v>6241</v>
      </c>
    </row>
    <row r="78" spans="1:3" x14ac:dyDescent="0.3">
      <c r="A78" s="25" t="s">
        <v>6307</v>
      </c>
      <c r="B78" s="11" t="s">
        <v>6261</v>
      </c>
    </row>
    <row r="79" spans="1:3" x14ac:dyDescent="0.3">
      <c r="A79" t="s">
        <v>6308</v>
      </c>
      <c r="B79" t="s">
        <v>6220</v>
      </c>
    </row>
    <row r="80" spans="1:3" x14ac:dyDescent="0.3">
      <c r="A80" s="25" t="s">
        <v>6309</v>
      </c>
      <c r="B80" t="s">
        <v>6225</v>
      </c>
    </row>
    <row r="81" spans="1:3" x14ac:dyDescent="0.3">
      <c r="A81" t="s">
        <v>6310</v>
      </c>
      <c r="B81" t="s">
        <v>6220</v>
      </c>
    </row>
    <row r="82" spans="1:3" x14ac:dyDescent="0.3">
      <c r="A82" t="s">
        <v>6311</v>
      </c>
      <c r="B82" t="s">
        <v>6228</v>
      </c>
    </row>
    <row r="83" spans="1:3" x14ac:dyDescent="0.3">
      <c r="A83" t="s">
        <v>6312</v>
      </c>
      <c r="B83" t="s">
        <v>6228</v>
      </c>
    </row>
    <row r="84" spans="1:3" x14ac:dyDescent="0.3">
      <c r="A84" t="s">
        <v>6313</v>
      </c>
      <c r="B84" s="11" t="s">
        <v>6220</v>
      </c>
    </row>
    <row r="85" spans="1:3" x14ac:dyDescent="0.3">
      <c r="A85" t="s">
        <v>6314</v>
      </c>
      <c r="B85" t="s">
        <v>6231</v>
      </c>
    </row>
    <row r="86" spans="1:3" x14ac:dyDescent="0.3">
      <c r="A86" t="s">
        <v>6315</v>
      </c>
      <c r="B86" s="11" t="s">
        <v>6241</v>
      </c>
    </row>
    <row r="87" spans="1:3" x14ac:dyDescent="0.3">
      <c r="A87" t="s">
        <v>6316</v>
      </c>
      <c r="B87" s="11" t="s">
        <v>6231</v>
      </c>
    </row>
    <row r="88" spans="1:3" x14ac:dyDescent="0.3">
      <c r="A88" t="s">
        <v>6317</v>
      </c>
      <c r="B88" t="s">
        <v>6220</v>
      </c>
    </row>
    <row r="89" spans="1:3" x14ac:dyDescent="0.3">
      <c r="A89" t="s">
        <v>6318</v>
      </c>
      <c r="B89" t="s">
        <v>6220</v>
      </c>
    </row>
    <row r="90" spans="1:3" x14ac:dyDescent="0.3">
      <c r="A90" t="s">
        <v>6319</v>
      </c>
      <c r="B90" s="11" t="s">
        <v>6261</v>
      </c>
      <c r="C90">
        <v>0</v>
      </c>
    </row>
    <row r="91" spans="1:3" x14ac:dyDescent="0.3">
      <c r="A91" t="s">
        <v>6320</v>
      </c>
      <c r="B91" t="s">
        <v>6220</v>
      </c>
      <c r="C91">
        <v>0</v>
      </c>
    </row>
    <row r="92" spans="1:3" x14ac:dyDescent="0.3">
      <c r="A92" t="s">
        <v>6321</v>
      </c>
      <c r="B92" t="s">
        <v>6225</v>
      </c>
    </row>
    <row r="93" spans="1:3" x14ac:dyDescent="0.3">
      <c r="A93" t="s">
        <v>6322</v>
      </c>
      <c r="B93" s="11" t="s">
        <v>6220</v>
      </c>
    </row>
    <row r="94" spans="1:3" x14ac:dyDescent="0.3">
      <c r="A94" s="25" t="s">
        <v>6323</v>
      </c>
      <c r="B94" t="s">
        <v>6225</v>
      </c>
    </row>
    <row r="95" spans="1:3" x14ac:dyDescent="0.3">
      <c r="A95" s="25" t="s">
        <v>6324</v>
      </c>
      <c r="B95" t="s">
        <v>6248</v>
      </c>
    </row>
    <row r="96" spans="1:3" x14ac:dyDescent="0.3">
      <c r="A96" t="s">
        <v>6325</v>
      </c>
      <c r="B96" t="s">
        <v>6231</v>
      </c>
    </row>
    <row r="97" spans="1:3" x14ac:dyDescent="0.3">
      <c r="A97" t="s">
        <v>6326</v>
      </c>
      <c r="B97" t="s">
        <v>6220</v>
      </c>
      <c r="C97">
        <v>0</v>
      </c>
    </row>
    <row r="98" spans="1:3" x14ac:dyDescent="0.3">
      <c r="A98" t="s">
        <v>6327</v>
      </c>
      <c r="B98" t="s">
        <v>6220</v>
      </c>
    </row>
    <row r="99" spans="1:3" x14ac:dyDescent="0.3">
      <c r="A99" t="s">
        <v>6328</v>
      </c>
      <c r="B99" t="s">
        <v>6220</v>
      </c>
    </row>
    <row r="100" spans="1:3" x14ac:dyDescent="0.3">
      <c r="A100" t="s">
        <v>6329</v>
      </c>
      <c r="B100" t="s">
        <v>6220</v>
      </c>
      <c r="C100">
        <v>2</v>
      </c>
    </row>
    <row r="101" spans="1:3" x14ac:dyDescent="0.3">
      <c r="A101" s="25" t="s">
        <v>6330</v>
      </c>
      <c r="B101" s="11" t="s">
        <v>6248</v>
      </c>
    </row>
    <row r="102" spans="1:3" x14ac:dyDescent="0.3">
      <c r="A102" t="s">
        <v>6331</v>
      </c>
      <c r="B102" t="s">
        <v>6220</v>
      </c>
    </row>
    <row r="103" spans="1:3" x14ac:dyDescent="0.3">
      <c r="A103" t="s">
        <v>6332</v>
      </c>
      <c r="B103" s="11" t="s">
        <v>6261</v>
      </c>
    </row>
    <row r="104" spans="1:3" x14ac:dyDescent="0.3">
      <c r="A104" s="25" t="s">
        <v>6333</v>
      </c>
      <c r="B104" t="s">
        <v>6225</v>
      </c>
    </row>
    <row r="105" spans="1:3" x14ac:dyDescent="0.3">
      <c r="A105" t="s">
        <v>6334</v>
      </c>
      <c r="B105" t="s">
        <v>6225</v>
      </c>
    </row>
    <row r="106" spans="1:3" x14ac:dyDescent="0.3">
      <c r="A106" t="s">
        <v>6335</v>
      </c>
      <c r="B106" t="s">
        <v>6228</v>
      </c>
    </row>
    <row r="107" spans="1:3" x14ac:dyDescent="0.3">
      <c r="A107" t="s">
        <v>6336</v>
      </c>
      <c r="B107" t="s">
        <v>6228</v>
      </c>
    </row>
    <row r="108" spans="1:3" x14ac:dyDescent="0.3">
      <c r="A108" t="s">
        <v>6337</v>
      </c>
      <c r="B108" s="11" t="s">
        <v>6235</v>
      </c>
    </row>
    <row r="109" spans="1:3" x14ac:dyDescent="0.3">
      <c r="A109" t="s">
        <v>6338</v>
      </c>
      <c r="B109" s="11" t="s">
        <v>6231</v>
      </c>
    </row>
    <row r="110" spans="1:3" x14ac:dyDescent="0.3">
      <c r="A110" t="s">
        <v>6339</v>
      </c>
      <c r="B110" t="s">
        <v>6220</v>
      </c>
    </row>
    <row r="111" spans="1:3" x14ac:dyDescent="0.3">
      <c r="A111" t="s">
        <v>6340</v>
      </c>
      <c r="B111" t="s">
        <v>6220</v>
      </c>
      <c r="C111">
        <v>2</v>
      </c>
    </row>
    <row r="112" spans="1:3" x14ac:dyDescent="0.3">
      <c r="A112" t="s">
        <v>6341</v>
      </c>
      <c r="B112" t="s">
        <v>6231</v>
      </c>
      <c r="C112">
        <v>0</v>
      </c>
    </row>
    <row r="113" spans="1:3" x14ac:dyDescent="0.3">
      <c r="A113" t="s">
        <v>6342</v>
      </c>
      <c r="B113" t="s">
        <v>6228</v>
      </c>
    </row>
    <row r="114" spans="1:3" x14ac:dyDescent="0.3">
      <c r="A114" t="s">
        <v>6343</v>
      </c>
      <c r="B114" s="11" t="s">
        <v>6231</v>
      </c>
    </row>
    <row r="115" spans="1:3" x14ac:dyDescent="0.3">
      <c r="A115" s="25" t="s">
        <v>6344</v>
      </c>
      <c r="B115" t="s">
        <v>6345</v>
      </c>
    </row>
    <row r="116" spans="1:3" x14ac:dyDescent="0.3">
      <c r="A116" s="25" t="s">
        <v>6346</v>
      </c>
      <c r="B116" s="11" t="s">
        <v>6261</v>
      </c>
    </row>
    <row r="117" spans="1:3" x14ac:dyDescent="0.3">
      <c r="A117" t="s">
        <v>6347</v>
      </c>
      <c r="B117" t="s">
        <v>6225</v>
      </c>
      <c r="C117">
        <v>0</v>
      </c>
    </row>
    <row r="118" spans="1:3" x14ac:dyDescent="0.3">
      <c r="A118" t="s">
        <v>6348</v>
      </c>
      <c r="B118" t="s">
        <v>6243</v>
      </c>
    </row>
    <row r="119" spans="1:3" x14ac:dyDescent="0.3">
      <c r="A119" t="s">
        <v>6349</v>
      </c>
      <c r="B119" t="s">
        <v>6235</v>
      </c>
      <c r="C119">
        <v>1</v>
      </c>
    </row>
    <row r="120" spans="1:3" x14ac:dyDescent="0.3">
      <c r="A120" t="s">
        <v>6350</v>
      </c>
      <c r="B120" s="11" t="s">
        <v>6220</v>
      </c>
    </row>
    <row r="121" spans="1:3" x14ac:dyDescent="0.3">
      <c r="A121" s="25" t="s">
        <v>6351</v>
      </c>
      <c r="B121" t="s">
        <v>6248</v>
      </c>
    </row>
    <row r="122" spans="1:3" x14ac:dyDescent="0.3">
      <c r="A122" t="s">
        <v>6352</v>
      </c>
      <c r="B122" s="11" t="s">
        <v>6241</v>
      </c>
      <c r="C122">
        <v>0</v>
      </c>
    </row>
    <row r="123" spans="1:3" x14ac:dyDescent="0.3">
      <c r="A123" s="25" t="s">
        <v>6353</v>
      </c>
      <c r="B123" s="11" t="s">
        <v>6248</v>
      </c>
    </row>
    <row r="124" spans="1:3" x14ac:dyDescent="0.3">
      <c r="A124" t="s">
        <v>6354</v>
      </c>
      <c r="B124" t="s">
        <v>6220</v>
      </c>
    </row>
    <row r="125" spans="1:3" x14ac:dyDescent="0.3">
      <c r="A125" t="s">
        <v>6355</v>
      </c>
      <c r="B125" t="s">
        <v>6228</v>
      </c>
    </row>
    <row r="126" spans="1:3" x14ac:dyDescent="0.3">
      <c r="A126" s="25" t="s">
        <v>6356</v>
      </c>
      <c r="B126" t="s">
        <v>6357</v>
      </c>
    </row>
    <row r="127" spans="1:3" x14ac:dyDescent="0.3">
      <c r="A127" t="s">
        <v>6358</v>
      </c>
      <c r="B127" s="11" t="s">
        <v>6241</v>
      </c>
    </row>
    <row r="128" spans="1:3" x14ac:dyDescent="0.3">
      <c r="A128" t="s">
        <v>6359</v>
      </c>
      <c r="B128" t="s">
        <v>6220</v>
      </c>
    </row>
    <row r="129" spans="1:3" x14ac:dyDescent="0.3">
      <c r="A129" t="s">
        <v>6360</v>
      </c>
      <c r="B129" t="s">
        <v>6220</v>
      </c>
    </row>
    <row r="130" spans="1:3" x14ac:dyDescent="0.3">
      <c r="A130" t="s">
        <v>6361</v>
      </c>
      <c r="B130" s="11" t="s">
        <v>6357</v>
      </c>
      <c r="C130">
        <v>2</v>
      </c>
    </row>
    <row r="131" spans="1:3" x14ac:dyDescent="0.3">
      <c r="A131" t="s">
        <v>6362</v>
      </c>
      <c r="B131" s="11" t="s">
        <v>6241</v>
      </c>
    </row>
    <row r="132" spans="1:3" x14ac:dyDescent="0.3">
      <c r="A132" t="s">
        <v>6363</v>
      </c>
      <c r="B132" t="s">
        <v>6220</v>
      </c>
    </row>
    <row r="133" spans="1:3" x14ac:dyDescent="0.3">
      <c r="A133" t="s">
        <v>6364</v>
      </c>
      <c r="B133" s="11" t="s">
        <v>6220</v>
      </c>
    </row>
    <row r="134" spans="1:3" x14ac:dyDescent="0.3">
      <c r="A134" s="25" t="s">
        <v>6365</v>
      </c>
      <c r="B134" s="11" t="s">
        <v>6261</v>
      </c>
    </row>
    <row r="135" spans="1:3" x14ac:dyDescent="0.3">
      <c r="A135" t="s">
        <v>6366</v>
      </c>
      <c r="B135" s="11" t="s">
        <v>6241</v>
      </c>
    </row>
    <row r="136" spans="1:3" x14ac:dyDescent="0.3">
      <c r="A136" t="s">
        <v>6367</v>
      </c>
      <c r="B136" t="s">
        <v>6220</v>
      </c>
    </row>
    <row r="137" spans="1:3" x14ac:dyDescent="0.3">
      <c r="A137" t="s">
        <v>6368</v>
      </c>
      <c r="B137" t="s">
        <v>6220</v>
      </c>
    </row>
    <row r="138" spans="1:3" x14ac:dyDescent="0.3">
      <c r="A138" t="s">
        <v>6369</v>
      </c>
      <c r="B138" t="s">
        <v>6220</v>
      </c>
    </row>
    <row r="139" spans="1:3" x14ac:dyDescent="0.3">
      <c r="A139" t="s">
        <v>6370</v>
      </c>
      <c r="B139" t="s">
        <v>6225</v>
      </c>
    </row>
    <row r="140" spans="1:3" x14ac:dyDescent="0.3">
      <c r="A140" t="s">
        <v>6371</v>
      </c>
      <c r="B140" s="11" t="s">
        <v>6261</v>
      </c>
    </row>
    <row r="141" spans="1:3" x14ac:dyDescent="0.3">
      <c r="A141" t="s">
        <v>6372</v>
      </c>
      <c r="B141" t="s">
        <v>6248</v>
      </c>
    </row>
    <row r="142" spans="1:3" x14ac:dyDescent="0.3">
      <c r="A142" t="s">
        <v>6373</v>
      </c>
      <c r="B142" s="11" t="s">
        <v>6235</v>
      </c>
    </row>
    <row r="143" spans="1:3" x14ac:dyDescent="0.3">
      <c r="A143" t="s">
        <v>6374</v>
      </c>
      <c r="B143" t="s">
        <v>6220</v>
      </c>
    </row>
    <row r="144" spans="1:3" x14ac:dyDescent="0.3">
      <c r="A144" t="s">
        <v>6375</v>
      </c>
      <c r="B144" t="s">
        <v>6220</v>
      </c>
    </row>
    <row r="145" spans="1:2" x14ac:dyDescent="0.3">
      <c r="A145" t="s">
        <v>6376</v>
      </c>
      <c r="B145" t="s">
        <v>6225</v>
      </c>
    </row>
    <row r="146" spans="1:2" x14ac:dyDescent="0.3">
      <c r="A146" t="s">
        <v>6377</v>
      </c>
      <c r="B146" t="s">
        <v>6220</v>
      </c>
    </row>
    <row r="147" spans="1:2" x14ac:dyDescent="0.3">
      <c r="A147" t="s">
        <v>6378</v>
      </c>
      <c r="B147" t="s">
        <v>6235</v>
      </c>
    </row>
    <row r="148" spans="1:2" x14ac:dyDescent="0.3">
      <c r="A148" t="s">
        <v>6379</v>
      </c>
      <c r="B148" t="s">
        <v>6243</v>
      </c>
    </row>
    <row r="149" spans="1:2" x14ac:dyDescent="0.3">
      <c r="A149" t="s">
        <v>6380</v>
      </c>
      <c r="B149" t="s">
        <v>6220</v>
      </c>
    </row>
    <row r="150" spans="1:2" x14ac:dyDescent="0.3">
      <c r="A150" t="s">
        <v>6381</v>
      </c>
      <c r="B150" t="s">
        <v>6225</v>
      </c>
    </row>
    <row r="151" spans="1:2" x14ac:dyDescent="0.3">
      <c r="A151" t="s">
        <v>6382</v>
      </c>
      <c r="B151" t="s">
        <v>6220</v>
      </c>
    </row>
    <row r="152" spans="1:2" x14ac:dyDescent="0.3">
      <c r="A152" t="s">
        <v>6383</v>
      </c>
      <c r="B152" t="s">
        <v>6228</v>
      </c>
    </row>
    <row r="153" spans="1:2" x14ac:dyDescent="0.3">
      <c r="A153" t="s">
        <v>6384</v>
      </c>
      <c r="B153" t="s">
        <v>6220</v>
      </c>
    </row>
    <row r="154" spans="1:2" x14ac:dyDescent="0.3">
      <c r="A154" t="s">
        <v>6385</v>
      </c>
      <c r="B154" t="s">
        <v>6220</v>
      </c>
    </row>
    <row r="155" spans="1:2" x14ac:dyDescent="0.3">
      <c r="A155" t="s">
        <v>6386</v>
      </c>
      <c r="B155" t="s">
        <v>6387</v>
      </c>
    </row>
    <row r="156" spans="1:2" x14ac:dyDescent="0.3">
      <c r="A156" t="s">
        <v>6388</v>
      </c>
      <c r="B156" t="s">
        <v>6220</v>
      </c>
    </row>
    <row r="157" spans="1:2" x14ac:dyDescent="0.3">
      <c r="A157" t="s">
        <v>6389</v>
      </c>
      <c r="B157" t="s">
        <v>6220</v>
      </c>
    </row>
    <row r="158" spans="1:2" x14ac:dyDescent="0.3">
      <c r="A158" t="s">
        <v>6390</v>
      </c>
      <c r="B158" t="s">
        <v>6248</v>
      </c>
    </row>
    <row r="159" spans="1:2" x14ac:dyDescent="0.3">
      <c r="A159" t="s">
        <v>6391</v>
      </c>
      <c r="B159" t="s">
        <v>6220</v>
      </c>
    </row>
    <row r="160" spans="1:2" x14ac:dyDescent="0.3">
      <c r="A160" t="s">
        <v>6392</v>
      </c>
      <c r="B160" t="s">
        <v>6220</v>
      </c>
    </row>
    <row r="161" spans="1:3" x14ac:dyDescent="0.3">
      <c r="A161" t="s">
        <v>6393</v>
      </c>
      <c r="B161" t="s">
        <v>6228</v>
      </c>
      <c r="C161">
        <v>0</v>
      </c>
    </row>
    <row r="162" spans="1:3" x14ac:dyDescent="0.3">
      <c r="A162" t="s">
        <v>6394</v>
      </c>
      <c r="B162" t="s">
        <v>6220</v>
      </c>
    </row>
    <row r="163" spans="1:3" x14ac:dyDescent="0.3">
      <c r="A163" t="s">
        <v>6395</v>
      </c>
      <c r="B163" t="s">
        <v>6220</v>
      </c>
    </row>
    <row r="164" spans="1:3" x14ac:dyDescent="0.3">
      <c r="A164" t="s">
        <v>6396</v>
      </c>
      <c r="B164" t="s">
        <v>6220</v>
      </c>
    </row>
    <row r="165" spans="1:3" x14ac:dyDescent="0.3">
      <c r="A165" t="s">
        <v>6397</v>
      </c>
      <c r="B165" t="s">
        <v>6243</v>
      </c>
    </row>
    <row r="166" spans="1:3" x14ac:dyDescent="0.3">
      <c r="A166" s="25" t="s">
        <v>6398</v>
      </c>
      <c r="B166" t="s">
        <v>6248</v>
      </c>
    </row>
    <row r="167" spans="1:3" x14ac:dyDescent="0.3">
      <c r="A167" t="s">
        <v>6399</v>
      </c>
      <c r="B167" t="s">
        <v>6228</v>
      </c>
    </row>
    <row r="168" spans="1:3" x14ac:dyDescent="0.3">
      <c r="A168" t="s">
        <v>6400</v>
      </c>
      <c r="B168" s="11" t="s">
        <v>6220</v>
      </c>
    </row>
    <row r="169" spans="1:3" x14ac:dyDescent="0.3">
      <c r="A169" t="s">
        <v>6401</v>
      </c>
      <c r="B169" t="s">
        <v>6235</v>
      </c>
    </row>
    <row r="170" spans="1:3" x14ac:dyDescent="0.3">
      <c r="A170" t="s">
        <v>6402</v>
      </c>
      <c r="B170" s="11" t="s">
        <v>6231</v>
      </c>
    </row>
    <row r="171" spans="1:3" x14ac:dyDescent="0.3">
      <c r="A171" t="s">
        <v>6403</v>
      </c>
      <c r="B171" t="s">
        <v>6220</v>
      </c>
    </row>
    <row r="172" spans="1:3" x14ac:dyDescent="0.3">
      <c r="A172" t="s">
        <v>6404</v>
      </c>
      <c r="B172" t="s">
        <v>6220</v>
      </c>
    </row>
    <row r="173" spans="1:3" x14ac:dyDescent="0.3">
      <c r="A173" t="s">
        <v>6405</v>
      </c>
      <c r="B173" t="s">
        <v>6225</v>
      </c>
    </row>
    <row r="174" spans="1:3" x14ac:dyDescent="0.3">
      <c r="A174" t="s">
        <v>6406</v>
      </c>
      <c r="B174" s="11" t="s">
        <v>6241</v>
      </c>
    </row>
    <row r="175" spans="1:3" x14ac:dyDescent="0.3">
      <c r="A175" t="s">
        <v>6407</v>
      </c>
      <c r="B175" t="s">
        <v>6243</v>
      </c>
    </row>
    <row r="176" spans="1:3" x14ac:dyDescent="0.3">
      <c r="A176" t="s">
        <v>6408</v>
      </c>
      <c r="B176" t="s">
        <v>6220</v>
      </c>
    </row>
    <row r="177" spans="1:3" x14ac:dyDescent="0.3">
      <c r="A177" t="s">
        <v>6409</v>
      </c>
      <c r="B177" s="11" t="s">
        <v>6241</v>
      </c>
    </row>
    <row r="178" spans="1:3" x14ac:dyDescent="0.3">
      <c r="A178" t="s">
        <v>6410</v>
      </c>
      <c r="B178" s="11" t="s">
        <v>6231</v>
      </c>
    </row>
    <row r="179" spans="1:3" x14ac:dyDescent="0.3">
      <c r="A179" t="s">
        <v>6411</v>
      </c>
      <c r="B179" s="11" t="s">
        <v>6220</v>
      </c>
      <c r="C179">
        <v>2</v>
      </c>
    </row>
    <row r="180" spans="1:3" x14ac:dyDescent="0.3">
      <c r="A180" t="s">
        <v>6412</v>
      </c>
      <c r="B180" t="s">
        <v>6231</v>
      </c>
      <c r="C180">
        <v>2</v>
      </c>
    </row>
    <row r="181" spans="1:3" x14ac:dyDescent="0.3">
      <c r="A181" t="s">
        <v>6413</v>
      </c>
      <c r="B181" t="s">
        <v>6231</v>
      </c>
    </row>
    <row r="182" spans="1:3" x14ac:dyDescent="0.3">
      <c r="A182" t="s">
        <v>6414</v>
      </c>
      <c r="B182" t="s">
        <v>6235</v>
      </c>
    </row>
    <row r="183" spans="1:3" x14ac:dyDescent="0.3">
      <c r="A183" s="25" t="s">
        <v>6415</v>
      </c>
      <c r="B183" s="11" t="s">
        <v>6261</v>
      </c>
    </row>
    <row r="184" spans="1:3" x14ac:dyDescent="0.3">
      <c r="A184" s="25" t="s">
        <v>6416</v>
      </c>
      <c r="B184" t="s">
        <v>6225</v>
      </c>
    </row>
    <row r="185" spans="1:3" x14ac:dyDescent="0.3">
      <c r="A185" t="s">
        <v>6417</v>
      </c>
      <c r="B185" s="11" t="s">
        <v>6241</v>
      </c>
    </row>
    <row r="186" spans="1:3" x14ac:dyDescent="0.3">
      <c r="A186" t="s">
        <v>6418</v>
      </c>
      <c r="B186" t="s">
        <v>6220</v>
      </c>
    </row>
    <row r="187" spans="1:3" x14ac:dyDescent="0.3">
      <c r="A187" t="s">
        <v>6419</v>
      </c>
      <c r="B187" s="11" t="s">
        <v>6261</v>
      </c>
    </row>
    <row r="188" spans="1:3" x14ac:dyDescent="0.3">
      <c r="A188" t="s">
        <v>6420</v>
      </c>
      <c r="B188" s="11" t="s">
        <v>6261</v>
      </c>
    </row>
    <row r="189" spans="1:3" x14ac:dyDescent="0.3">
      <c r="A189" t="s">
        <v>6421</v>
      </c>
      <c r="B189" t="s">
        <v>6220</v>
      </c>
    </row>
    <row r="190" spans="1:3" x14ac:dyDescent="0.3">
      <c r="A190" t="s">
        <v>6422</v>
      </c>
      <c r="B190" t="s">
        <v>6228</v>
      </c>
    </row>
    <row r="191" spans="1:3" x14ac:dyDescent="0.3">
      <c r="A191" t="s">
        <v>6423</v>
      </c>
      <c r="B191" t="s">
        <v>6228</v>
      </c>
    </row>
    <row r="192" spans="1:3" x14ac:dyDescent="0.3">
      <c r="A192" t="s">
        <v>6424</v>
      </c>
      <c r="B192" t="s">
        <v>6228</v>
      </c>
    </row>
    <row r="193" spans="1:3" x14ac:dyDescent="0.3">
      <c r="A193" t="s">
        <v>6425</v>
      </c>
      <c r="B193" t="s">
        <v>6228</v>
      </c>
      <c r="C193">
        <v>0</v>
      </c>
    </row>
    <row r="194" spans="1:3" x14ac:dyDescent="0.3">
      <c r="A194" t="s">
        <v>6426</v>
      </c>
      <c r="B194" t="s">
        <v>6228</v>
      </c>
      <c r="C194">
        <v>2</v>
      </c>
    </row>
    <row r="195" spans="1:3" x14ac:dyDescent="0.3">
      <c r="A195" t="s">
        <v>6427</v>
      </c>
      <c r="B195" t="s">
        <v>6228</v>
      </c>
      <c r="C195">
        <v>2</v>
      </c>
    </row>
    <row r="196" spans="1:3" x14ac:dyDescent="0.3">
      <c r="A196" t="s">
        <v>6428</v>
      </c>
      <c r="B196" t="s">
        <v>6228</v>
      </c>
    </row>
    <row r="197" spans="1:3" x14ac:dyDescent="0.3">
      <c r="A197" t="s">
        <v>6429</v>
      </c>
      <c r="B197" t="s">
        <v>6228</v>
      </c>
    </row>
    <row r="198" spans="1:3" x14ac:dyDescent="0.3">
      <c r="A198" t="s">
        <v>6430</v>
      </c>
      <c r="B198" t="s">
        <v>6228</v>
      </c>
    </row>
    <row r="199" spans="1:3" x14ac:dyDescent="0.3">
      <c r="A199" t="s">
        <v>6431</v>
      </c>
      <c r="B199" t="s">
        <v>6228</v>
      </c>
    </row>
    <row r="200" spans="1:3" x14ac:dyDescent="0.3">
      <c r="A200" t="s">
        <v>6432</v>
      </c>
      <c r="B200" s="11" t="s">
        <v>6220</v>
      </c>
      <c r="C200">
        <v>1</v>
      </c>
    </row>
    <row r="201" spans="1:3" x14ac:dyDescent="0.3">
      <c r="A201" t="s">
        <v>6433</v>
      </c>
      <c r="B201" t="s">
        <v>6220</v>
      </c>
    </row>
    <row r="202" spans="1:3" x14ac:dyDescent="0.3">
      <c r="A202" t="s">
        <v>6434</v>
      </c>
      <c r="B202" s="11" t="s">
        <v>6248</v>
      </c>
    </row>
    <row r="203" spans="1:3" x14ac:dyDescent="0.3">
      <c r="A203" t="s">
        <v>6435</v>
      </c>
      <c r="B203" s="11" t="s">
        <v>6241</v>
      </c>
    </row>
    <row r="204" spans="1:3" x14ac:dyDescent="0.3">
      <c r="A204" t="s">
        <v>6436</v>
      </c>
      <c r="B204" t="s">
        <v>6248</v>
      </c>
    </row>
    <row r="205" spans="1:3" x14ac:dyDescent="0.3">
      <c r="A205" t="s">
        <v>6437</v>
      </c>
      <c r="B205" t="s">
        <v>6220</v>
      </c>
    </row>
    <row r="206" spans="1:3" x14ac:dyDescent="0.3">
      <c r="A206" t="s">
        <v>6438</v>
      </c>
      <c r="B206" t="s">
        <v>6220</v>
      </c>
    </row>
    <row r="207" spans="1:3" x14ac:dyDescent="0.3">
      <c r="A207" t="s">
        <v>6439</v>
      </c>
      <c r="B207" t="s">
        <v>6220</v>
      </c>
    </row>
    <row r="208" spans="1:3" x14ac:dyDescent="0.3">
      <c r="A208" t="s">
        <v>6440</v>
      </c>
      <c r="B208" t="s">
        <v>6220</v>
      </c>
      <c r="C208">
        <v>0</v>
      </c>
    </row>
    <row r="209" spans="1:3" x14ac:dyDescent="0.3">
      <c r="A209" s="25" t="s">
        <v>6441</v>
      </c>
      <c r="B209" t="s">
        <v>6345</v>
      </c>
      <c r="C209">
        <v>1</v>
      </c>
    </row>
    <row r="210" spans="1:3" x14ac:dyDescent="0.3">
      <c r="A210" s="25" t="s">
        <v>6442</v>
      </c>
      <c r="B210" s="11" t="s">
        <v>6261</v>
      </c>
    </row>
    <row r="211" spans="1:3" x14ac:dyDescent="0.3">
      <c r="A211" s="25" t="s">
        <v>6443</v>
      </c>
      <c r="B211" s="11" t="s">
        <v>6261</v>
      </c>
    </row>
    <row r="212" spans="1:3" x14ac:dyDescent="0.3">
      <c r="A212" t="s">
        <v>6444</v>
      </c>
      <c r="B212" s="11" t="s">
        <v>6261</v>
      </c>
    </row>
    <row r="213" spans="1:3" x14ac:dyDescent="0.3">
      <c r="A213" s="25" t="s">
        <v>6445</v>
      </c>
      <c r="B213" t="s">
        <v>6225</v>
      </c>
    </row>
    <row r="214" spans="1:3" x14ac:dyDescent="0.3">
      <c r="A214" t="s">
        <v>6446</v>
      </c>
      <c r="B214" t="s">
        <v>6243</v>
      </c>
    </row>
    <row r="215" spans="1:3" x14ac:dyDescent="0.3">
      <c r="A215" t="s">
        <v>6447</v>
      </c>
      <c r="B215" t="s">
        <v>6231</v>
      </c>
    </row>
    <row r="216" spans="1:3" x14ac:dyDescent="0.3">
      <c r="A216" t="s">
        <v>6448</v>
      </c>
      <c r="B216" t="s">
        <v>6220</v>
      </c>
    </row>
    <row r="217" spans="1:3" x14ac:dyDescent="0.3">
      <c r="A217" s="25" t="s">
        <v>6449</v>
      </c>
      <c r="B217" t="s">
        <v>6225</v>
      </c>
    </row>
    <row r="218" spans="1:3" x14ac:dyDescent="0.3">
      <c r="A218" s="25" t="s">
        <v>6450</v>
      </c>
      <c r="B218" t="s">
        <v>6225</v>
      </c>
    </row>
    <row r="219" spans="1:3" x14ac:dyDescent="0.3">
      <c r="A219" t="s">
        <v>6451</v>
      </c>
      <c r="B219" s="11" t="s">
        <v>6241</v>
      </c>
    </row>
    <row r="220" spans="1:3" x14ac:dyDescent="0.3">
      <c r="A220" t="s">
        <v>6452</v>
      </c>
      <c r="B220" t="s">
        <v>6345</v>
      </c>
    </row>
    <row r="221" spans="1:3" x14ac:dyDescent="0.3">
      <c r="A221" t="s">
        <v>6453</v>
      </c>
      <c r="B221" t="s">
        <v>6220</v>
      </c>
    </row>
    <row r="222" spans="1:3" x14ac:dyDescent="0.3">
      <c r="A222" t="s">
        <v>6454</v>
      </c>
      <c r="B222" t="s">
        <v>6235</v>
      </c>
    </row>
    <row r="223" spans="1:3" x14ac:dyDescent="0.3">
      <c r="A223" t="s">
        <v>6455</v>
      </c>
      <c r="B223" t="s">
        <v>6220</v>
      </c>
    </row>
    <row r="224" spans="1:3" x14ac:dyDescent="0.3">
      <c r="A224" t="s">
        <v>6456</v>
      </c>
      <c r="B224" t="s">
        <v>6220</v>
      </c>
    </row>
    <row r="225" spans="1:3" x14ac:dyDescent="0.3">
      <c r="A225" t="s">
        <v>6457</v>
      </c>
      <c r="B225" t="s">
        <v>6228</v>
      </c>
      <c r="C225">
        <v>1</v>
      </c>
    </row>
    <row r="226" spans="1:3" x14ac:dyDescent="0.3">
      <c r="A226" t="s">
        <v>6458</v>
      </c>
      <c r="B226" t="s">
        <v>6220</v>
      </c>
    </row>
    <row r="227" spans="1:3" x14ac:dyDescent="0.3">
      <c r="A227" t="s">
        <v>6459</v>
      </c>
      <c r="B227" s="11" t="s">
        <v>6241</v>
      </c>
    </row>
    <row r="228" spans="1:3" x14ac:dyDescent="0.3">
      <c r="A228" t="s">
        <v>6460</v>
      </c>
      <c r="B228" t="s">
        <v>6220</v>
      </c>
    </row>
    <row r="229" spans="1:3" x14ac:dyDescent="0.3">
      <c r="A229" t="s">
        <v>6461</v>
      </c>
      <c r="B229" t="s">
        <v>6228</v>
      </c>
    </row>
    <row r="230" spans="1:3" x14ac:dyDescent="0.3">
      <c r="A230" t="s">
        <v>6462</v>
      </c>
      <c r="B230" t="s">
        <v>6220</v>
      </c>
    </row>
    <row r="231" spans="1:3" x14ac:dyDescent="0.3">
      <c r="A231" t="s">
        <v>6463</v>
      </c>
      <c r="B231" t="s">
        <v>6220</v>
      </c>
    </row>
    <row r="232" spans="1:3" x14ac:dyDescent="0.3">
      <c r="A232" t="s">
        <v>6464</v>
      </c>
      <c r="B232" s="11" t="s">
        <v>6241</v>
      </c>
    </row>
    <row r="233" spans="1:3" x14ac:dyDescent="0.3">
      <c r="A233" s="25" t="s">
        <v>6465</v>
      </c>
      <c r="B233" t="s">
        <v>6248</v>
      </c>
    </row>
    <row r="234" spans="1:3" x14ac:dyDescent="0.3">
      <c r="A234" t="s">
        <v>6466</v>
      </c>
      <c r="B234" t="s">
        <v>6231</v>
      </c>
    </row>
    <row r="235" spans="1:3" x14ac:dyDescent="0.3">
      <c r="A235" t="s">
        <v>6467</v>
      </c>
      <c r="B235" t="s">
        <v>6220</v>
      </c>
    </row>
    <row r="236" spans="1:3" x14ac:dyDescent="0.3">
      <c r="A236" t="s">
        <v>6468</v>
      </c>
      <c r="B236" s="11" t="s">
        <v>6220</v>
      </c>
    </row>
    <row r="237" spans="1:3" x14ac:dyDescent="0.3">
      <c r="A237" t="s">
        <v>6469</v>
      </c>
      <c r="B237" s="11" t="s">
        <v>6248</v>
      </c>
    </row>
    <row r="238" spans="1:3" x14ac:dyDescent="0.3">
      <c r="A238" t="s">
        <v>6470</v>
      </c>
      <c r="B238" t="s">
        <v>6231</v>
      </c>
    </row>
    <row r="239" spans="1:3" x14ac:dyDescent="0.3">
      <c r="A239" t="s">
        <v>6471</v>
      </c>
      <c r="B239" t="s">
        <v>6235</v>
      </c>
    </row>
    <row r="240" spans="1:3" x14ac:dyDescent="0.3">
      <c r="A240" t="s">
        <v>6472</v>
      </c>
      <c r="B240" t="s">
        <v>6228</v>
      </c>
    </row>
    <row r="241" spans="1:2" x14ac:dyDescent="0.3">
      <c r="A241" t="s">
        <v>6473</v>
      </c>
      <c r="B241" t="s">
        <v>6248</v>
      </c>
    </row>
    <row r="242" spans="1:2" x14ac:dyDescent="0.3">
      <c r="A242" t="s">
        <v>6474</v>
      </c>
      <c r="B242" t="s">
        <v>6220</v>
      </c>
    </row>
    <row r="243" spans="1:2" x14ac:dyDescent="0.3">
      <c r="A243" t="s">
        <v>6475</v>
      </c>
      <c r="B243" s="11" t="s">
        <v>6241</v>
      </c>
    </row>
    <row r="244" spans="1:2" x14ac:dyDescent="0.3">
      <c r="A244" t="s">
        <v>6476</v>
      </c>
      <c r="B244" t="s">
        <v>6220</v>
      </c>
    </row>
    <row r="245" spans="1:2" x14ac:dyDescent="0.3">
      <c r="A245" t="s">
        <v>6477</v>
      </c>
      <c r="B245" t="s">
        <v>6220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C33D-C6C5-44BC-934E-9C6A09987B56}">
  <sheetPr codeName="Sheet8"/>
  <dimension ref="A1:AB201"/>
  <sheetViews>
    <sheetView zoomScale="70" zoomScaleNormal="70" workbookViewId="0">
      <selection activeCell="A20" sqref="A20"/>
    </sheetView>
  </sheetViews>
  <sheetFormatPr defaultRowHeight="14.4" x14ac:dyDescent="0.3"/>
  <cols>
    <col min="1" max="1" width="32.77734375" style="22" customWidth="1"/>
    <col min="4" max="4" width="39.88671875" bestFit="1" customWidth="1"/>
    <col min="5" max="9" width="9.5546875" customWidth="1"/>
    <col min="10" max="10" width="26.88671875" bestFit="1" customWidth="1"/>
    <col min="13" max="13" width="11.44140625" bestFit="1" customWidth="1"/>
    <col min="28" max="28" width="10.44140625" bestFit="1" customWidth="1"/>
  </cols>
  <sheetData>
    <row r="1" spans="1:28" x14ac:dyDescent="0.3">
      <c r="A1" s="22" t="s">
        <v>6212</v>
      </c>
      <c r="B1" t="s">
        <v>6207</v>
      </c>
      <c r="C1" t="s">
        <v>6482</v>
      </c>
      <c r="D1" t="s">
        <v>7014</v>
      </c>
      <c r="J1" t="s">
        <v>6213</v>
      </c>
      <c r="K1">
        <f>SUM('FAC Pricing'!C26,'FAC Pricing'!F26,'FAC Pricing'!I26,'FAC Pricing'!L26,'FAC Pricing'!O26)</f>
        <v>0</v>
      </c>
      <c r="M1" t="s">
        <v>6214</v>
      </c>
      <c r="N1" t="e">
        <f>SUM(K1,B2,B4,B6,B8,B10)</f>
        <v>#VALUE!</v>
      </c>
      <c r="P1" t="s">
        <v>6484</v>
      </c>
      <c r="X1">
        <f>0.453592*Y1</f>
        <v>0</v>
      </c>
      <c r="Y1">
        <v>0</v>
      </c>
    </row>
    <row r="2" spans="1:28" x14ac:dyDescent="0.3">
      <c r="B2" t="e">
        <f>IF('FAC Pricing'!C30&gt;1,((-0.0017*'FAC Pricing'!C28^2+0.2143*'FAC Pricing'!C28+0.5)*'FAC Pricing'!C30-1)*2.205,0)</f>
        <v>#VALUE!</v>
      </c>
      <c r="C2">
        <f>VLOOKUP('FAC Pricing'!C24,Calcs!P3:Q7,2,FALSE)</f>
        <v>0</v>
      </c>
      <c r="D2" t="str">
        <f>_xlfn.LET(_xlpm.x,'FAC Pricing'!C17,IF(_xlpm.x&lt;&gt;"",VLOOKUP(_xlpm.x,Materials!A2:D657,4,FALSE),""))</f>
        <v/>
      </c>
      <c r="E2" t="str" cm="1">
        <f t="array" ref="E2:G2">IF(ISNUMBER(SEARCH({"Glass","Aluminum","Phenolic Lined Steel"},D2)),{"Glass","Aluminum","Phenolic Lined Steel"},"")</f>
        <v/>
      </c>
      <c r="F2" t="str">
        <v/>
      </c>
      <c r="G2" t="str">
        <v/>
      </c>
      <c r="M2" t="s">
        <v>6495</v>
      </c>
      <c r="N2" s="14">
        <f>COUNTA('FAC Pricing'!C17,'FAC Pricing'!F17,'FAC Pricing'!I17,'FAC Pricing'!L17,'FAC Pricing'!O17)</f>
        <v>0</v>
      </c>
      <c r="P2" t="s">
        <v>6496</v>
      </c>
      <c r="X2">
        <f>0.453592*Y2</f>
        <v>0.453592</v>
      </c>
      <c r="Y2">
        <v>1</v>
      </c>
      <c r="Z2" t="e" cm="1">
        <f t="array" aca="1" ref="Z2" ca="1">INDIRECT("rates!"&amp;K5&amp;"2:"&amp;K5&amp;"126")</f>
        <v>#N/A</v>
      </c>
      <c r="AA2" t="e" cm="1">
        <f t="array" aca="1" ref="AA2" ca="1">8.8102 + (-0.1347 * COUNTA('FAC Pricing'!C17,'FAC Pricing'!F17,'FAC Pricing'!I17,'FAC Pricing'!L17,'FAC Pricing'!O17)) + (1.0168 * Calcs!Y2) + (0.9028 * Calcs!Z2*(1+Current[FedEx Freight surcharge_1]))+$C$2</f>
        <v>#N/A</v>
      </c>
      <c r="AB2" s="40" t="e">
        <f ca="1">AA2/(X2*'FAC Pricing'!$C$32)</f>
        <v>#N/A</v>
      </c>
    </row>
    <row r="3" spans="1:28" x14ac:dyDescent="0.3">
      <c r="B3" t="s">
        <v>6208</v>
      </c>
      <c r="J3" t="s">
        <v>6215</v>
      </c>
      <c r="K3" t="e">
        <f>VLOOKUP('FAC Pricing'!D13,Zones!A:B,2,FALSE)</f>
        <v>#N/A</v>
      </c>
      <c r="P3" s="37" t="s">
        <v>72</v>
      </c>
      <c r="Q3" s="38">
        <v>115</v>
      </c>
      <c r="S3">
        <v>1</v>
      </c>
      <c r="X3">
        <f t="shared" ref="X3:X66" si="0">0.453592*Y3</f>
        <v>0.90718399999999999</v>
      </c>
      <c r="Y3">
        <v>2</v>
      </c>
      <c r="AA3" cm="1">
        <f t="array" ref="AA3">8.8102 + (-0.1347 * COUNTA('FAC Pricing'!C18,'FAC Pricing'!F18,'FAC Pricing'!I18,'FAC Pricing'!L18,'FAC Pricing'!O18)) + (1.0168 * Calcs!Y3) + (0.9028 * Calcs!Z3*(1+Current[FedEx Freight surcharge_1]))+$C$2</f>
        <v>10.8438</v>
      </c>
      <c r="AB3" s="40" t="e">
        <f>AA3/(X3*'FAC Pricing'!$C$32)</f>
        <v>#DIV/0!</v>
      </c>
    </row>
    <row r="4" spans="1:28" x14ac:dyDescent="0.3">
      <c r="B4">
        <f>IF('FAC Pricing'!F28&gt;1,((-0.0017*'FAC Pricing'!F28^2+0.2143*'FAC Pricing'!F28+0.5)*'FAC Pricing'!F30-1)*2.205,0)</f>
        <v>0</v>
      </c>
      <c r="C4">
        <f>IFERROR(VLOOKUP('FAC Pricing'!F24,Calcs!P3:Q7,2,FALSE),"")</f>
        <v>0</v>
      </c>
      <c r="D4" t="str">
        <f>_xlfn.LET(_xlpm.x,'FAC Pricing'!F17,IF(_xlpm.x&lt;&gt;"",VLOOKUP(_xlpm.x,Materials!A2:D657,4,FALSE),""))</f>
        <v/>
      </c>
      <c r="E4" t="str" cm="1">
        <f t="array" ref="E4:G4">IF(ISNUMBER(SEARCH({"Glass","Aluminum","Phenolic Lined Steel"},D4)),{"Glass","Aluminum","Phenolic Lined Steel"},"")</f>
        <v/>
      </c>
      <c r="F4" t="str">
        <v/>
      </c>
      <c r="G4" t="str">
        <v/>
      </c>
      <c r="P4" s="37" t="s">
        <v>329</v>
      </c>
      <c r="Q4" s="38">
        <v>115</v>
      </c>
      <c r="S4">
        <v>5</v>
      </c>
      <c r="X4">
        <f t="shared" si="0"/>
        <v>1.360776</v>
      </c>
      <c r="Y4">
        <v>3</v>
      </c>
      <c r="AA4" cm="1">
        <f t="array" ref="AA4">8.8102 + (-0.1347 * COUNTA('FAC Pricing'!C19,'FAC Pricing'!F19,'FAC Pricing'!I19,'FAC Pricing'!L19,'FAC Pricing'!O19)) + (1.0168 * Calcs!Y4) + (0.9028 * Calcs!Z4*(1+Current[FedEx Freight surcharge_1]))+$C$2</f>
        <v>11.8606</v>
      </c>
      <c r="AB4" s="40" t="e">
        <f>AA4/(X4*'FAC Pricing'!$C$32)</f>
        <v>#DIV/0!</v>
      </c>
    </row>
    <row r="5" spans="1:28" x14ac:dyDescent="0.3">
      <c r="B5" t="s">
        <v>6209</v>
      </c>
      <c r="J5" t="s">
        <v>6478</v>
      </c>
      <c r="K5" t="e">
        <f>CHAR(IF(CODE(K3)&lt;90, CODE(K3)+1, 65))</f>
        <v>#N/A</v>
      </c>
      <c r="P5" s="37" t="s">
        <v>1079</v>
      </c>
      <c r="Q5" s="38">
        <v>115</v>
      </c>
      <c r="S5">
        <v>10</v>
      </c>
      <c r="X5">
        <f t="shared" si="0"/>
        <v>1.814368</v>
      </c>
      <c r="Y5">
        <v>4</v>
      </c>
      <c r="AA5" cm="1">
        <f t="array" ref="AA5">8.8102 + (-0.1347 * COUNTA('FAC Pricing'!C20,'FAC Pricing'!F20,'FAC Pricing'!I20,'FAC Pricing'!L20,'FAC Pricing'!O20)) + (1.0168 * Calcs!Y5) + (0.9028 * Calcs!Z5*(1+Current[FedEx Freight surcharge_1]))+$C$2</f>
        <v>12.8774</v>
      </c>
      <c r="AB5" s="40" t="e">
        <f>AA5/(X5*'FAC Pricing'!$C$32)</f>
        <v>#DIV/0!</v>
      </c>
    </row>
    <row r="6" spans="1:28" x14ac:dyDescent="0.3">
      <c r="B6">
        <f>IF('FAC Pricing'!I32&gt;1,((-0.0017*'FAC Pricing'!I30^2+0.2143*'FAC Pricing'!I30+0.5)*'FAC Pricing'!I32-1)*2.205,0)</f>
        <v>0</v>
      </c>
      <c r="C6">
        <f>IFERROR(VLOOKUP('FAC Pricing'!I24,Calcs!P3:Q7,2,FALSE),"")</f>
        <v>0</v>
      </c>
      <c r="D6" t="str">
        <f>_xlfn.LET(_xlpm.x,'FAC Pricing'!I17,IF(_xlpm.x&lt;&gt;"",VLOOKUP(_xlpm.x,Materials!A2:D657,4,FALSE),""))</f>
        <v/>
      </c>
      <c r="E6" t="str" cm="1">
        <f t="array" ref="E6:G6">IF(ISNUMBER(SEARCH({"Glass","Aluminum","Phenolic Lined Steel"},D6)),{"Glass","Aluminum","Phenolic Lined Steel"},"")</f>
        <v/>
      </c>
      <c r="F6" t="str">
        <v/>
      </c>
      <c r="G6" t="str">
        <v/>
      </c>
      <c r="P6" s="37" t="s">
        <v>101</v>
      </c>
      <c r="Q6" s="38">
        <v>115</v>
      </c>
      <c r="S6">
        <v>25</v>
      </c>
      <c r="X6">
        <f t="shared" si="0"/>
        <v>2.26796</v>
      </c>
      <c r="Y6">
        <v>5</v>
      </c>
      <c r="AA6" cm="1">
        <f t="array" ref="AA6">8.8102 + (-0.1347 * COUNTA('FAC Pricing'!C23,'FAC Pricing'!F23,'FAC Pricing'!I23,'FAC Pricing'!L23,'FAC Pricing'!O23)) + (1.0168 * Calcs!Y6) + (0.9028 * Calcs!Z6*(1+Current[FedEx Freight surcharge_1]))+$C$2</f>
        <v>13.8942</v>
      </c>
      <c r="AB6" s="40" t="e">
        <f>AA6/(X6*'FAC Pricing'!$C$32)</f>
        <v>#DIV/0!</v>
      </c>
    </row>
    <row r="7" spans="1:28" x14ac:dyDescent="0.3">
      <c r="B7" t="s">
        <v>6210</v>
      </c>
      <c r="J7" t="s">
        <v>6479</v>
      </c>
      <c r="K7" t="e" cm="1">
        <f t="array" aca="1" ref="K7" ca="1">INDIRECT("Rates!"&amp;K5&amp;_xlfn.CEILING.MATH(K1*2.20462+1,1))</f>
        <v>#N/A</v>
      </c>
      <c r="P7" s="38">
        <v>0</v>
      </c>
      <c r="Q7" s="38">
        <v>0</v>
      </c>
      <c r="S7">
        <v>50</v>
      </c>
      <c r="X7">
        <f t="shared" si="0"/>
        <v>2.721552</v>
      </c>
      <c r="Y7">
        <v>6</v>
      </c>
      <c r="AA7" cm="1">
        <f t="array" ref="AA7">8.8102 + (-0.1347 * COUNTA('FAC Pricing'!C24,'FAC Pricing'!F24,'FAC Pricing'!I24,'FAC Pricing'!L24,'FAC Pricing'!O24)) + (1.0168 * Calcs!Y7) + (0.9028 * Calcs!Z7*(1+Current[FedEx Freight surcharge_1]))+$C$2</f>
        <v>14.237499999999999</v>
      </c>
      <c r="AB7" s="40" t="e">
        <f>AA7/(X7*'FAC Pricing'!$C$32)</f>
        <v>#DIV/0!</v>
      </c>
    </row>
    <row r="8" spans="1:28" x14ac:dyDescent="0.3">
      <c r="B8">
        <f>IF('FAC Pricing'!L32&gt;1,((-0.0017*'FAC Pricing'!L30^2+0.2143*'FAC Pricing'!L30+0.5)*'FAC Pricing'!L32-1)*2.205,0)</f>
        <v>0</v>
      </c>
      <c r="C8">
        <f>IFERROR(VLOOKUP('FAC Pricing'!L24,Calcs!P3:Q7,2,FALSE),"")</f>
        <v>0</v>
      </c>
      <c r="D8" t="str">
        <f>_xlfn.LET(_xlpm.x,'FAC Pricing'!L17,IF(_xlpm.x&lt;&gt;"",VLOOKUP(_xlpm.x,Materials!A2:D657,4,FALSE),""))</f>
        <v/>
      </c>
      <c r="E8" t="str" cm="1">
        <f t="array" ref="E8:G8">IF(ISNUMBER(SEARCH({"Glass","Aluminum","Phenolic Lined Steel"},D8)),{"Glass","Aluminum","Phenolic Lined Steel"},"")</f>
        <v/>
      </c>
      <c r="F8" t="str">
        <v/>
      </c>
      <c r="G8" t="str">
        <v/>
      </c>
      <c r="X8">
        <f t="shared" si="0"/>
        <v>3.175144</v>
      </c>
      <c r="Y8">
        <v>7</v>
      </c>
      <c r="AA8" cm="1">
        <f t="array" ref="AA8">8.8102 + (-0.1347 * COUNTA('FAC Pricing'!C25,'FAC Pricing'!F25,'FAC Pricing'!I25,'FAC Pricing'!L25,'FAC Pricing'!O25)) + (1.0168 * Calcs!Y8) + (0.9028 * Calcs!Z8*(1+Current[FedEx Freight surcharge_1]))+$C$2</f>
        <v>15.9278</v>
      </c>
      <c r="AB8" s="40" t="e">
        <f>AA8/(X8*'FAC Pricing'!$C$32)</f>
        <v>#DIV/0!</v>
      </c>
    </row>
    <row r="9" spans="1:28" x14ac:dyDescent="0.3">
      <c r="B9" t="s">
        <v>6211</v>
      </c>
      <c r="J9" t="s">
        <v>6480</v>
      </c>
      <c r="K9" t="e" cm="1">
        <f t="array" aca="1" ref="K9" ca="1">K7*(1+Current[FedEx Freight surcharge_1])</f>
        <v>#N/A</v>
      </c>
      <c r="M9" s="26" t="s">
        <v>6483</v>
      </c>
      <c r="N9" t="e">
        <f ca="1">4.281 + (0 * COUNTA('FAC Pricing'!C17,'FAC Pricing'!F17,'FAC Pricing'!I17,'FAC Pricing'!L17,'FAC Pricing'!O17)) + (0.6091 * Calcs!N1) + (1.3878 * Calcs!K9)</f>
        <v>#VALUE!</v>
      </c>
      <c r="X9">
        <f t="shared" si="0"/>
        <v>3.628736</v>
      </c>
      <c r="Y9">
        <v>8</v>
      </c>
      <c r="AA9" cm="1">
        <f t="array" ref="AA9">8.8102 + (-0.1347 * COUNTA('FAC Pricing'!C26,'FAC Pricing'!F26,'FAC Pricing'!I26,'FAC Pricing'!L26,'FAC Pricing'!O26)) + (1.0168 * Calcs!Y9) + (0.9028 * Calcs!Z9*(1+Current[FedEx Freight surcharge_1]))+$C$2</f>
        <v>16.944600000000001</v>
      </c>
      <c r="AB9" s="40" t="e">
        <f>AA9/(X9*'FAC Pricing'!$C$32)</f>
        <v>#DIV/0!</v>
      </c>
    </row>
    <row r="10" spans="1:28" x14ac:dyDescent="0.3">
      <c r="B10">
        <f>IF('FAC Pricing'!O32&gt;1,((-0.0017*'FAC Pricing'!O30^2+0.2143*'FAC Pricing'!O30+0.5)*'FAC Pricing'!O32-1)*2.205,0)</f>
        <v>0</v>
      </c>
      <c r="C10">
        <f>IFERROR(VLOOKUP('FAC Pricing'!O32,Calcs!P3:Q7,2,FALSE),"")</f>
        <v>0</v>
      </c>
      <c r="D10" t="str">
        <f>_xlfn.LET(_xlpm.x,'FAC Pricing'!O17,IF(_xlpm.x&lt;&gt;"",VLOOKUP(_xlpm.x,Materials!A2:D657,4,FALSE),""))</f>
        <v/>
      </c>
      <c r="E10" t="str" cm="1">
        <f t="array" ref="E10:G10">IF(ISNUMBER(SEARCH({"Glass","Aluminum","Phenolic Lined Steel"},D10)),{"Glass","Aluminum","Phenolic Lined Steel"},"")</f>
        <v/>
      </c>
      <c r="F10" t="str">
        <v/>
      </c>
      <c r="G10" t="str">
        <v/>
      </c>
      <c r="X10">
        <f t="shared" si="0"/>
        <v>4.0823280000000004</v>
      </c>
      <c r="Y10">
        <v>9</v>
      </c>
      <c r="AA10" cm="1">
        <f t="array" ref="AA10">8.8102 + (-0.1347 * COUNTA('FAC Pricing'!C27,'FAC Pricing'!F27,'FAC Pricing'!I27,'FAC Pricing'!L27,'FAC Pricing'!O27)) + (1.0168 * Calcs!Y10) + (0.9028 * Calcs!Z10*(1+Current[FedEx Freight surcharge_1]))+$C$2</f>
        <v>17.961399999999998</v>
      </c>
      <c r="AB10" s="40" t="e">
        <f>AA10/(X10*'FAC Pricing'!$C$32)</f>
        <v>#DIV/0!</v>
      </c>
    </row>
    <row r="11" spans="1:28" x14ac:dyDescent="0.3">
      <c r="J11" t="s">
        <v>6481</v>
      </c>
      <c r="K11" t="e">
        <f ca="1">N9+SUM(C2)</f>
        <v>#VALUE!</v>
      </c>
      <c r="X11">
        <f t="shared" si="0"/>
        <v>4.53592</v>
      </c>
      <c r="Y11">
        <v>10</v>
      </c>
      <c r="AA11" cm="1">
        <f t="array" ref="AA11">8.8102 + (-0.1347 * COUNTA('FAC Pricing'!C28,'FAC Pricing'!F28,'FAC Pricing'!I28,'FAC Pricing'!L28,'FAC Pricing'!O28)) + (1.0168 * Calcs!Y11) + (0.9028 * Calcs!Z11*(1+Current[FedEx Freight surcharge_1]))+$C$2</f>
        <v>18.978200000000001</v>
      </c>
      <c r="AB11" s="40" t="e">
        <f>AA11/(X11*'FAC Pricing'!$C$32)</f>
        <v>#DIV/0!</v>
      </c>
    </row>
    <row r="12" spans="1:28" x14ac:dyDescent="0.3">
      <c r="A12" t="s">
        <v>6490</v>
      </c>
      <c r="C12" t="s">
        <v>6491</v>
      </c>
      <c r="M12" t="s">
        <v>6492</v>
      </c>
      <c r="X12">
        <f t="shared" si="0"/>
        <v>4.9895119999999995</v>
      </c>
      <c r="Y12">
        <v>11</v>
      </c>
      <c r="AA12" cm="1">
        <f t="array" ref="AA12">8.8102 + (-0.1347 * COUNTA('FAC Pricing'!C29,'FAC Pricing'!F29,'FAC Pricing'!I29,'FAC Pricing'!L29,'FAC Pricing'!O29)) + (1.0168 * Calcs!Y12) + (0.9028 * Calcs!Z12*(1+Current[FedEx Freight surcharge_1]))+$C$2</f>
        <v>19.994999999999997</v>
      </c>
      <c r="AB12" s="40" t="e">
        <f>AA12/(X12*'FAC Pricing'!$C$32)</f>
        <v>#DIV/0!</v>
      </c>
    </row>
    <row r="13" spans="1:28" x14ac:dyDescent="0.3">
      <c r="A13" s="22" t="e">
        <f>VLOOKUP(UPPER('FAC Pricing'!D13),'DG Class'!E2:G34,3,FALSE())</f>
        <v>#N/A</v>
      </c>
      <c r="C13" cm="1">
        <f t="array" ref="C13">IF(N2&lt;&gt;1, IF(1=COUNTA(_xlfn.UNIQUE(_xlfn._xlws.FILTER(C2:C10,(C2:C10&lt;&gt;"")))),0,1),0)</f>
        <v>0</v>
      </c>
      <c r="K13" t="str">
        <f>IF(SUM(C2:C10)=0,"",A13)</f>
        <v/>
      </c>
      <c r="M13">
        <v>1</v>
      </c>
      <c r="N13" s="14" t="s">
        <v>6493</v>
      </c>
      <c r="X13">
        <f t="shared" si="0"/>
        <v>5.4431039999999999</v>
      </c>
      <c r="Y13">
        <v>12</v>
      </c>
      <c r="AA13" cm="1">
        <f t="array" ref="AA13">8.8102 + (-0.1347 * COUNTA('FAC Pricing'!C30,'FAC Pricing'!F30,'FAC Pricing'!I30,'FAC Pricing'!L30,'FAC Pricing'!O30)) + (1.0168 * Calcs!Y13) + (0.9028 * Calcs!Z13*(1+Current[FedEx Freight surcharge_1]))+$C$2</f>
        <v>20.338299999999997</v>
      </c>
      <c r="AB13" s="40" t="e">
        <f>AA13/(X13*'FAC Pricing'!$C$32)</f>
        <v>#DIV/0!</v>
      </c>
    </row>
    <row r="14" spans="1:28" x14ac:dyDescent="0.3">
      <c r="M14">
        <v>2</v>
      </c>
      <c r="N14" s="14" t="s">
        <v>6494</v>
      </c>
      <c r="X14">
        <f t="shared" si="0"/>
        <v>5.8966960000000004</v>
      </c>
      <c r="Y14">
        <v>13</v>
      </c>
      <c r="AA14" cm="1">
        <f t="array" ref="AA14">8.8102 + (-0.1347 * COUNTA('FAC Pricing'!C31,'FAC Pricing'!F31,'FAC Pricing'!I31,'FAC Pricing'!L31,'FAC Pricing'!O31)) + (1.0168 * Calcs!Y14) + (0.9028 * Calcs!Z14*(1+Current[FedEx Freight surcharge_1]))+$C$2</f>
        <v>22.028599999999997</v>
      </c>
      <c r="AB14" s="40" t="e">
        <f>AA14/('FAC Pricing'!$C$32*X14)</f>
        <v>#DIV/0!</v>
      </c>
    </row>
    <row r="15" spans="1:28" x14ac:dyDescent="0.3">
      <c r="A15" s="22" t="s">
        <v>6486</v>
      </c>
      <c r="X15">
        <f t="shared" si="0"/>
        <v>6.3502879999999999</v>
      </c>
      <c r="Y15">
        <v>14</v>
      </c>
      <c r="AA15" cm="1">
        <f t="array" ref="AA15">8.8102 + (-0.1347 * COUNTA('FAC Pricing'!C32,'FAC Pricing'!F32,'FAC Pricing'!I32,'FAC Pricing'!L32,'FAC Pricing'!O32)) + (1.0168 * Calcs!Y15) + (0.9028 * Calcs!Z15*(1+Current[FedEx Freight surcharge_1]))+$C$2</f>
        <v>23.045400000000001</v>
      </c>
      <c r="AB15" s="40" t="e">
        <f>AA15/('FAC Pricing'!$C$32*X15)</f>
        <v>#DIV/0!</v>
      </c>
    </row>
    <row r="16" spans="1:28" ht="43.2" x14ac:dyDescent="0.3">
      <c r="A16" s="22" t="e">
        <f>IF(A13=1,N13,IF(A13=2,N14,""))</f>
        <v>#N/A</v>
      </c>
      <c r="X16">
        <f t="shared" si="0"/>
        <v>6.8038799999999995</v>
      </c>
      <c r="Y16">
        <v>15</v>
      </c>
      <c r="Z16" s="14"/>
      <c r="AA16" cm="1">
        <f t="array" ref="AA16">8.8102 + (-0.1347 * COUNTA('FAC Pricing'!C33,'FAC Pricing'!F33,'FAC Pricing'!I33,'FAC Pricing'!L33,'FAC Pricing'!O33)) + (1.0168 * Calcs!Y16) + (0.9028 * Calcs!Z16*(1+Current[FedEx Freight surcharge_1]))+$C$2</f>
        <v>24.062199999999997</v>
      </c>
      <c r="AB16" s="40" t="e">
        <f>AA16/('FAC Pricing'!$C$32*X16)</f>
        <v>#DIV/0!</v>
      </c>
    </row>
    <row r="17" spans="1:28" x14ac:dyDescent="0.3">
      <c r="A17" s="22" t="str">
        <f>IF(C13=1, "**ITEMS OF DIFFERENT DANGEROUS GOODS CLASSES MUST SHIP SEPARATELY**","")</f>
        <v/>
      </c>
      <c r="N17" s="46" t="s">
        <v>6998</v>
      </c>
      <c r="X17">
        <f t="shared" si="0"/>
        <v>7.2574719999999999</v>
      </c>
      <c r="Y17">
        <v>16</v>
      </c>
      <c r="AA17" cm="1">
        <f t="array" aca="1" ref="AA17" ca="1">8.8102 + (-0.1347 * COUNTA('FAC Pricing'!C34,'FAC Pricing'!F34,'FAC Pricing'!I34,'FAC Pricing'!L34,'FAC Pricing'!O34)) + (1.0168 * Calcs!Y17) + (0.9028 * Calcs!Z17*(1+Current[FedEx Freight surcharge_1]))+$C$2</f>
        <v>24.944299999999998</v>
      </c>
      <c r="AB17" s="40" t="e">
        <f ca="1">AA17/('FAC Pricing'!$C$32*X17)</f>
        <v>#DIV/0!</v>
      </c>
    </row>
    <row r="18" spans="1:28" ht="43.2" x14ac:dyDescent="0.3">
      <c r="A18" s="22" t="str">
        <f>IFERROR(IF(N1&gt;125/2.2,"DAP pricing is not available for shipments with a gross weight over 125 lbs",""),"")</f>
        <v/>
      </c>
      <c r="X18">
        <f t="shared" si="0"/>
        <v>7.7110640000000004</v>
      </c>
      <c r="Y18">
        <v>17</v>
      </c>
      <c r="AA18" cm="1">
        <f t="array" ref="AA18">8.8102 + (-0.1347 * COUNTA('FAC Pricing'!C35,'FAC Pricing'!F35,'FAC Pricing'!I35,'FAC Pricing'!L35,'FAC Pricing'!O35)) + (1.0168 * Calcs!Y18) + (0.9028 * Calcs!Z18*(1+Current[FedEx Freight surcharge_1]))+$C$2</f>
        <v>26.095799999999997</v>
      </c>
      <c r="AB18" s="40" t="e">
        <f>AA18/('FAC Pricing'!$C$32*X18)</f>
        <v>#DIV/0!</v>
      </c>
    </row>
    <row r="19" spans="1:28" ht="72" x14ac:dyDescent="0.3">
      <c r="A19" s="22" t="e">
        <f>_xlfn.LET(_xlpm.x,VLOOKUP('FAC Pricing'!D13,'DG Class'!E2:H55,4,FALSE), IF(_xlpm.x&lt;&gt;"", 'FAC Pricing'!D13 &amp;" Accepts DG materials: "&amp;_xlpm.x,""))</f>
        <v>#N/A</v>
      </c>
      <c r="X19">
        <f t="shared" si="0"/>
        <v>8.1646560000000008</v>
      </c>
      <c r="Y19">
        <v>18</v>
      </c>
      <c r="AA19" cm="1">
        <f t="array" aca="1" ref="AA19" ca="1">8.8102 + (-0.1347 * COUNTA('FAC Pricing'!C36,'FAC Pricing'!F36,'FAC Pricing'!I36,'FAC Pricing'!L36,'FAC Pricing'!O36)) + (1.0168 * Calcs!Y19) + (0.9028 * Calcs!Z19*(1+Current[FedEx Freight surcharge_1]))+$C$2</f>
        <v>26.977899999999998</v>
      </c>
      <c r="AB19" s="40" t="e">
        <f ca="1">AA19/('FAC Pricing'!$C$32*X19)</f>
        <v>#DIV/0!</v>
      </c>
    </row>
    <row r="20" spans="1:28" x14ac:dyDescent="0.3">
      <c r="A20" s="22" t="str">
        <f>IF(SUM(C2:C10)&gt;0, "Price is estimated assuming the shipment can be inaccessible, Accessible shipments will cost $45 more","")</f>
        <v/>
      </c>
      <c r="X20">
        <f t="shared" si="0"/>
        <v>8.6182479999999995</v>
      </c>
      <c r="Y20">
        <v>19</v>
      </c>
      <c r="AA20" cm="1">
        <f t="array" aca="1" ref="AA20" ca="1">8.8102 + (-0.1347 * COUNTA('FAC Pricing'!C37,'FAC Pricing'!F37,'FAC Pricing'!I37,'FAC Pricing'!L37,'FAC Pricing'!O37)) + (1.0168 * Calcs!Y20) + (0.9028 * Calcs!Z20*(1+Current[FedEx Freight surcharge_1]))+$C$2</f>
        <v>27.994699999999998</v>
      </c>
      <c r="AB20" s="40" t="e">
        <f ca="1">AA20/('FAC Pricing'!$C$32*X20)</f>
        <v>#DIV/0!</v>
      </c>
    </row>
    <row r="21" spans="1:28" x14ac:dyDescent="0.3">
      <c r="X21">
        <f t="shared" si="0"/>
        <v>9.0718399999999999</v>
      </c>
      <c r="Y21">
        <v>20</v>
      </c>
      <c r="AA21" cm="1">
        <f t="array" ref="AA21">8.8102 + (-0.1347 * COUNTA('FAC Pricing'!C38,'FAC Pricing'!F38,'FAC Pricing'!I38,'FAC Pricing'!L38,'FAC Pricing'!O38)) + (1.0168 * Calcs!Y21) + (0.9028 * Calcs!Z21*(1+Current[FedEx Freight surcharge_1]))+$C$2</f>
        <v>29.1462</v>
      </c>
      <c r="AB21" s="40" t="e">
        <f>AA21/('FAC Pricing'!$C$32*X21)</f>
        <v>#DIV/0!</v>
      </c>
    </row>
    <row r="22" spans="1:28" x14ac:dyDescent="0.3">
      <c r="X22">
        <f t="shared" si="0"/>
        <v>9.5254320000000003</v>
      </c>
      <c r="Y22">
        <v>21</v>
      </c>
      <c r="AA22" cm="1">
        <f t="array" ref="AA22">8.8102 + (-0.1347 * COUNTA('FAC Pricing'!C39,'FAC Pricing'!F39,'FAC Pricing'!I39,'FAC Pricing'!L39,'FAC Pricing'!O39)) + (1.0168 * Calcs!Y22) + (0.9028 * Calcs!Z22*(1+Current[FedEx Freight surcharge_1]))+$C$2</f>
        <v>30.028299999999998</v>
      </c>
      <c r="AB22" s="40" t="e">
        <f>AA22/('FAC Pricing'!$C$32*X22)</f>
        <v>#DIV/0!</v>
      </c>
    </row>
    <row r="23" spans="1:28" x14ac:dyDescent="0.3">
      <c r="X23">
        <f t="shared" si="0"/>
        <v>9.979023999999999</v>
      </c>
      <c r="Y23">
        <v>22</v>
      </c>
      <c r="AA23" cm="1">
        <f t="array" ref="AA23">8.8102 + (-0.1347 * COUNTA('FAC Pricing'!C40,'FAC Pricing'!F40,'FAC Pricing'!I40,'FAC Pricing'!L40,'FAC Pricing'!O40)) + (1.0168 * Calcs!Y23) + (0.9028 * Calcs!Z23*(1+Current[FedEx Freight surcharge_1]))+$C$2</f>
        <v>31.045099999999998</v>
      </c>
      <c r="AB23" s="40" t="e">
        <f>AA23/('FAC Pricing'!$C$32*X23)</f>
        <v>#DIV/0!</v>
      </c>
    </row>
    <row r="24" spans="1:28" x14ac:dyDescent="0.3">
      <c r="X24">
        <f t="shared" si="0"/>
        <v>10.432615999999999</v>
      </c>
      <c r="Y24">
        <v>23</v>
      </c>
      <c r="AA24" cm="1">
        <f t="array" ref="AA24">8.8102 + (-0.1347 * COUNTA('FAC Pricing'!C41,'FAC Pricing'!F41,'FAC Pricing'!I41,'FAC Pricing'!L41,'FAC Pricing'!O41)) + (1.0168 * Calcs!Y24) + (0.9028 * Calcs!Z24*(1+Current[FedEx Freight surcharge_1]))+$C$2</f>
        <v>32.061899999999994</v>
      </c>
      <c r="AB24" s="40" t="e">
        <f>AA24/('FAC Pricing'!$C$32*X24)</f>
        <v>#DIV/0!</v>
      </c>
    </row>
    <row r="25" spans="1:28" x14ac:dyDescent="0.3">
      <c r="X25">
        <f t="shared" si="0"/>
        <v>10.886208</v>
      </c>
      <c r="Y25">
        <v>24</v>
      </c>
      <c r="AA25" cm="1">
        <f t="array" aca="1" ref="AA25" ca="1">8.8102 + (-0.1347 * COUNTA('FAC Pricing'!C42,'FAC Pricing'!F42,'FAC Pricing'!I42,'FAC Pricing'!L42,'FAC Pricing'!O42)) + (1.0168 * Calcs!Y25) + (0.9028 * Calcs!Z25*(1+Current[FedEx Freight surcharge_1]))+$C$2</f>
        <v>33.078699999999998</v>
      </c>
      <c r="AB25" s="40" t="e">
        <f ca="1">AA25/('FAC Pricing'!$C$32*X25)</f>
        <v>#DIV/0!</v>
      </c>
    </row>
    <row r="26" spans="1:28" x14ac:dyDescent="0.3">
      <c r="X26">
        <f t="shared" si="0"/>
        <v>11.3398</v>
      </c>
      <c r="Y26">
        <v>25</v>
      </c>
      <c r="AA26" cm="1">
        <f t="array" ref="AA26">8.8102 + (-0.1347 * COUNTA('FAC Pricing'!C43,'FAC Pricing'!F43,'FAC Pricing'!I43,'FAC Pricing'!L43,'FAC Pricing'!O43)) + (1.0168 * Calcs!Y26) + (0.9028 * Calcs!Z26*(1+Current[FedEx Freight surcharge_1]))+$C$2</f>
        <v>34.230199999999996</v>
      </c>
      <c r="AB26" s="40" t="e">
        <f>AA26/('FAC Pricing'!$C$32*X26)</f>
        <v>#DIV/0!</v>
      </c>
    </row>
    <row r="27" spans="1:28" x14ac:dyDescent="0.3">
      <c r="X27">
        <f t="shared" si="0"/>
        <v>11.793392000000001</v>
      </c>
      <c r="Y27">
        <v>26</v>
      </c>
      <c r="AA27" cm="1">
        <f t="array" ref="AA27">8.8102 + (-0.1347 * COUNTA('FAC Pricing'!C44,'FAC Pricing'!F44,'FAC Pricing'!I44,'FAC Pricing'!L44,'FAC Pricing'!O44)) + (1.0168 * Calcs!Y27) + (0.9028 * Calcs!Z27*(1+Current[FedEx Freight surcharge_1]))+$C$2</f>
        <v>35.247</v>
      </c>
      <c r="AB27" s="40" t="e">
        <f>AA27/('FAC Pricing'!$C$32*X27)</f>
        <v>#DIV/0!</v>
      </c>
    </row>
    <row r="28" spans="1:28" x14ac:dyDescent="0.3">
      <c r="X28">
        <f t="shared" si="0"/>
        <v>12.246983999999999</v>
      </c>
      <c r="Y28">
        <v>27</v>
      </c>
      <c r="AA28" cm="1">
        <f t="array" ref="AA28">8.8102 + (-0.1347 * COUNTA('FAC Pricing'!C45,'FAC Pricing'!F45,'FAC Pricing'!I45,'FAC Pricing'!L45,'FAC Pricing'!O45)) + (1.0168 * Calcs!Y28) + (0.9028 * Calcs!Z28*(1+Current[FedEx Freight surcharge_1]))+$C$2</f>
        <v>36.263799999999996</v>
      </c>
      <c r="AB28" s="40" t="e">
        <f>AA28/('FAC Pricing'!$C$32*X28)</f>
        <v>#DIV/0!</v>
      </c>
    </row>
    <row r="29" spans="1:28" x14ac:dyDescent="0.3">
      <c r="X29">
        <f t="shared" si="0"/>
        <v>12.700576</v>
      </c>
      <c r="Y29">
        <v>28</v>
      </c>
      <c r="AA29" cm="1">
        <f t="array" ref="AA29">8.8102 + (-0.1347 * COUNTA('FAC Pricing'!C46,'FAC Pricing'!F46,'FAC Pricing'!I46,'FAC Pricing'!L46,'FAC Pricing'!O46)) + (1.0168 * Calcs!Y29) + (0.9028 * Calcs!Z29*(1+Current[FedEx Freight surcharge_1]))+$C$2</f>
        <v>37.2806</v>
      </c>
      <c r="AB29" s="40" t="e">
        <f>AA29/('FAC Pricing'!$C$32*X29)</f>
        <v>#DIV/0!</v>
      </c>
    </row>
    <row r="30" spans="1:28" x14ac:dyDescent="0.3">
      <c r="X30">
        <f t="shared" si="0"/>
        <v>13.154168</v>
      </c>
      <c r="Y30">
        <v>29</v>
      </c>
      <c r="AA30" cm="1">
        <f t="array" ref="AA30">8.8102 + (-0.1347 * COUNTA('FAC Pricing'!C47,'FAC Pricing'!F47,'FAC Pricing'!I47,'FAC Pricing'!L47,'FAC Pricing'!O47)) + (1.0168 * Calcs!Y30) + (0.9028 * Calcs!Z30*(1+Current[FedEx Freight surcharge_1]))+$C$2</f>
        <v>38.297399999999996</v>
      </c>
      <c r="AB30" s="40" t="e">
        <f>AA30/('FAC Pricing'!$C$32*X30)</f>
        <v>#DIV/0!</v>
      </c>
    </row>
    <row r="31" spans="1:28" x14ac:dyDescent="0.3">
      <c r="X31">
        <f t="shared" si="0"/>
        <v>13.607759999999999</v>
      </c>
      <c r="Y31">
        <v>30</v>
      </c>
      <c r="AA31" cm="1">
        <f t="array" ref="AA31">8.8102 + (-0.1347 * COUNTA('FAC Pricing'!#REF!,'FAC Pricing'!#REF!,'FAC Pricing'!#REF!,'FAC Pricing'!L48,'FAC Pricing'!O48)) + (1.0168 * Calcs!Y31) + (0.9028 * Calcs!Z31*(1+Current[FedEx Freight surcharge_1]))+$C$2</f>
        <v>38.9101</v>
      </c>
      <c r="AB31" s="40" t="e">
        <f>AA31/('FAC Pricing'!$C$32*X31)</f>
        <v>#DIV/0!</v>
      </c>
    </row>
    <row r="32" spans="1:28" x14ac:dyDescent="0.3">
      <c r="X32">
        <f t="shared" si="0"/>
        <v>14.061351999999999</v>
      </c>
      <c r="Y32">
        <v>31</v>
      </c>
      <c r="AA32" cm="1">
        <f t="array" ref="AA32">8.8102 + (-0.1347 * COUNTA('FAC Pricing'!#REF!,'FAC Pricing'!#REF!,'FAC Pricing'!#REF!,'FAC Pricing'!L49,'FAC Pricing'!O49)) + (1.0168 * Calcs!Y32) + (0.9028 * Calcs!Z32*(1+Current[FedEx Freight surcharge_1]))+$C$2</f>
        <v>39.926899999999996</v>
      </c>
      <c r="AB32" s="40" t="e">
        <f>AA32/('FAC Pricing'!$C$32*X32)</f>
        <v>#DIV/0!</v>
      </c>
    </row>
    <row r="33" spans="24:28" x14ac:dyDescent="0.3">
      <c r="X33">
        <f t="shared" si="0"/>
        <v>14.514944</v>
      </c>
      <c r="Y33">
        <v>32</v>
      </c>
      <c r="AA33" cm="1">
        <f t="array" ref="AA33">8.8102 + (-0.1347 * COUNTA('FAC Pricing'!#REF!,'FAC Pricing'!#REF!,'FAC Pricing'!#REF!,'FAC Pricing'!L50,'FAC Pricing'!O50)) + (1.0168 * Calcs!Y33) + (0.9028 * Calcs!Z33*(1+Current[FedEx Freight surcharge_1]))+$C$2</f>
        <v>40.9437</v>
      </c>
      <c r="AB33" s="40" t="e">
        <f>AA33/('FAC Pricing'!$C$32*X33)</f>
        <v>#DIV/0!</v>
      </c>
    </row>
    <row r="34" spans="24:28" x14ac:dyDescent="0.3">
      <c r="X34">
        <f t="shared" si="0"/>
        <v>14.968536</v>
      </c>
      <c r="Y34">
        <v>33</v>
      </c>
      <c r="AA34" cm="1">
        <f t="array" ref="AA34">8.8102 + (-0.1347 * COUNTA('FAC Pricing'!#REF!,'FAC Pricing'!#REF!,'FAC Pricing'!#REF!,'FAC Pricing'!L51,'FAC Pricing'!O51)) + (1.0168 * Calcs!Y34) + (0.9028 * Calcs!Z34*(1+Current[FedEx Freight surcharge_1]))+$C$2</f>
        <v>41.960500000000003</v>
      </c>
      <c r="AB34" s="40" t="e">
        <f>AA34/('FAC Pricing'!$C$32*X34)</f>
        <v>#DIV/0!</v>
      </c>
    </row>
    <row r="35" spans="24:28" x14ac:dyDescent="0.3">
      <c r="X35">
        <f t="shared" si="0"/>
        <v>15.422128000000001</v>
      </c>
      <c r="Y35">
        <v>34</v>
      </c>
      <c r="AA35" cm="1">
        <f t="array" ref="AA35">8.8102 + (-0.1347 * COUNTA('FAC Pricing'!#REF!,'FAC Pricing'!#REF!,'FAC Pricing'!#REF!,'FAC Pricing'!L52,'FAC Pricing'!O52)) + (1.0168 * Calcs!Y35) + (0.9028 * Calcs!Z35*(1+Current[FedEx Freight surcharge_1]))+$C$2</f>
        <v>42.9773</v>
      </c>
      <c r="AB35" s="40" t="e">
        <f>AA35/('FAC Pricing'!$C$32*X35)</f>
        <v>#DIV/0!</v>
      </c>
    </row>
    <row r="36" spans="24:28" x14ac:dyDescent="0.3">
      <c r="X36">
        <f t="shared" si="0"/>
        <v>15.875719999999999</v>
      </c>
      <c r="Y36">
        <v>35</v>
      </c>
      <c r="AA36" cm="1">
        <f t="array" ref="AA36">8.8102 + (-0.1347 * COUNTA('FAC Pricing'!#REF!,'FAC Pricing'!#REF!,'FAC Pricing'!#REF!,'FAC Pricing'!L53,'FAC Pricing'!O53)) + (1.0168 * Calcs!Y36) + (0.9028 * Calcs!Z36*(1+Current[FedEx Freight surcharge_1]))+$C$2</f>
        <v>43.994099999999996</v>
      </c>
      <c r="AB36" s="40" t="e">
        <f>AA36/('FAC Pricing'!$C$32*X36)</f>
        <v>#DIV/0!</v>
      </c>
    </row>
    <row r="37" spans="24:28" x14ac:dyDescent="0.3">
      <c r="X37">
        <f t="shared" si="0"/>
        <v>16.329312000000002</v>
      </c>
      <c r="Y37">
        <v>36</v>
      </c>
      <c r="AA37" cm="1">
        <f t="array" ref="AA37">8.8102 + (-0.1347 * COUNTA('FAC Pricing'!#REF!,'FAC Pricing'!#REF!,'FAC Pricing'!#REF!,'FAC Pricing'!L54,'FAC Pricing'!O54)) + (1.0168 * Calcs!Y37) + (0.9028 * Calcs!Z37*(1+Current[FedEx Freight surcharge_1]))+$C$2</f>
        <v>45.010899999999999</v>
      </c>
      <c r="AB37" s="40" t="e">
        <f>AA37/('FAC Pricing'!$C$32*X37)</f>
        <v>#DIV/0!</v>
      </c>
    </row>
    <row r="38" spans="24:28" x14ac:dyDescent="0.3">
      <c r="X38">
        <f t="shared" si="0"/>
        <v>16.782903999999998</v>
      </c>
      <c r="Y38">
        <v>37</v>
      </c>
      <c r="AA38" cm="1">
        <f t="array" ref="AA38">8.8102 + (-0.1347 * COUNTA('FAC Pricing'!#REF!,'FAC Pricing'!#REF!,'FAC Pricing'!#REF!,'FAC Pricing'!L55,'FAC Pricing'!O55)) + (1.0168 * Calcs!Y38) + (0.9028 * Calcs!Z38*(1+Current[FedEx Freight surcharge_1]))+$C$2</f>
        <v>46.027700000000003</v>
      </c>
      <c r="AB38" s="40" t="e">
        <f>AA38/('FAC Pricing'!$C$32*X38)</f>
        <v>#DIV/0!</v>
      </c>
    </row>
    <row r="39" spans="24:28" x14ac:dyDescent="0.3">
      <c r="X39">
        <f t="shared" si="0"/>
        <v>17.236495999999999</v>
      </c>
      <c r="Y39">
        <v>38</v>
      </c>
      <c r="AA39" cm="1">
        <f t="array" ref="AA39">8.8102 + (-0.1347 * COUNTA('FAC Pricing'!#REF!,'FAC Pricing'!#REF!,'FAC Pricing'!#REF!,'FAC Pricing'!L56,'FAC Pricing'!O56)) + (1.0168 * Calcs!Y39) + (0.9028 * Calcs!Z39*(1+Current[FedEx Freight surcharge_1]))+$C$2</f>
        <v>47.044499999999999</v>
      </c>
      <c r="AB39" s="40" t="e">
        <f>AA39/('FAC Pricing'!$C$32*X39)</f>
        <v>#DIV/0!</v>
      </c>
    </row>
    <row r="40" spans="24:28" x14ac:dyDescent="0.3">
      <c r="X40">
        <f t="shared" si="0"/>
        <v>17.690087999999999</v>
      </c>
      <c r="Y40">
        <v>39</v>
      </c>
      <c r="AA40" cm="1">
        <f t="array" ref="AA40">8.8102 + (-0.1347 * COUNTA('FAC Pricing'!#REF!,'FAC Pricing'!#REF!,'FAC Pricing'!#REF!,'FAC Pricing'!L57,'FAC Pricing'!O57)) + (1.0168 * Calcs!Y40) + (0.9028 * Calcs!Z40*(1+Current[FedEx Freight surcharge_1]))+$C$2</f>
        <v>48.061299999999996</v>
      </c>
      <c r="AB40" s="40" t="e">
        <f>AA40/('FAC Pricing'!$C$32*X40)</f>
        <v>#DIV/0!</v>
      </c>
    </row>
    <row r="41" spans="24:28" x14ac:dyDescent="0.3">
      <c r="X41">
        <f t="shared" si="0"/>
        <v>18.14368</v>
      </c>
      <c r="Y41">
        <v>40</v>
      </c>
      <c r="AA41" cm="1">
        <f t="array" ref="AA41">8.8102 + (-0.1347 * COUNTA('FAC Pricing'!#REF!,'FAC Pricing'!#REF!,'FAC Pricing'!#REF!,'FAC Pricing'!L58,'FAC Pricing'!O58)) + (1.0168 * Calcs!Y41) + (0.9028 * Calcs!Z41*(1+Current[FedEx Freight surcharge_1]))+$C$2</f>
        <v>49.078099999999999</v>
      </c>
      <c r="AB41" s="40" t="e">
        <f>AA41/('FAC Pricing'!$C$32*X41)</f>
        <v>#DIV/0!</v>
      </c>
    </row>
    <row r="42" spans="24:28" x14ac:dyDescent="0.3">
      <c r="X42">
        <f t="shared" si="0"/>
        <v>18.597272</v>
      </c>
      <c r="Y42">
        <v>41</v>
      </c>
      <c r="AA42" cm="1">
        <f t="array" ref="AA42">8.8102 + (-0.1347 * COUNTA('FAC Pricing'!#REF!,'FAC Pricing'!#REF!,'FAC Pricing'!#REF!,'FAC Pricing'!L59,'FAC Pricing'!O59)) + (1.0168 * Calcs!Y42) + (0.9028 * Calcs!Z42*(1+Current[FedEx Freight surcharge_1]))+$C$2</f>
        <v>50.094900000000003</v>
      </c>
      <c r="AB42" s="40" t="e">
        <f>AA42/('FAC Pricing'!$C$32*X42)</f>
        <v>#DIV/0!</v>
      </c>
    </row>
    <row r="43" spans="24:28" x14ac:dyDescent="0.3">
      <c r="X43">
        <f t="shared" si="0"/>
        <v>19.050864000000001</v>
      </c>
      <c r="Y43">
        <v>42</v>
      </c>
      <c r="AA43" cm="1">
        <f t="array" ref="AA43">8.8102 + (-0.1347 * COUNTA('FAC Pricing'!#REF!,'FAC Pricing'!#REF!,'FAC Pricing'!#REF!,'FAC Pricing'!L60,'FAC Pricing'!O60)) + (1.0168 * Calcs!Y43) + (0.9028 * Calcs!Z43*(1+Current[FedEx Freight surcharge_1]))+$C$2</f>
        <v>51.111699999999999</v>
      </c>
      <c r="AB43" s="40" t="e">
        <f>AA43/('FAC Pricing'!$C$32*X43)</f>
        <v>#DIV/0!</v>
      </c>
    </row>
    <row r="44" spans="24:28" x14ac:dyDescent="0.3">
      <c r="X44">
        <f t="shared" si="0"/>
        <v>19.504456000000001</v>
      </c>
      <c r="Y44">
        <v>43</v>
      </c>
      <c r="AA44" cm="1">
        <f t="array" ref="AA44">8.8102 + (-0.1347 * COUNTA('FAC Pricing'!#REF!,'FAC Pricing'!#REF!,'FAC Pricing'!#REF!,'FAC Pricing'!#REF!,'FAC Pricing'!#REF!)) + (1.0168 * Calcs!Y44) + (0.9028 * Calcs!Z44*(1+Current[FedEx Freight surcharge_1]))+$C$2</f>
        <v>51.859099999999991</v>
      </c>
      <c r="AB44" s="40" t="e">
        <f>AA44/('FAC Pricing'!$C$32*X44)</f>
        <v>#DIV/0!</v>
      </c>
    </row>
    <row r="45" spans="24:28" x14ac:dyDescent="0.3">
      <c r="X45">
        <f t="shared" si="0"/>
        <v>19.958047999999998</v>
      </c>
      <c r="Y45">
        <v>44</v>
      </c>
      <c r="AA45" cm="1">
        <f t="array" ref="AA45">8.8102 + (-0.1347 * COUNTA('FAC Pricing'!C61,'FAC Pricing'!F61,'FAC Pricing'!I61,'FAC Pricing'!L61,'FAC Pricing'!O61)) + (1.0168 * Calcs!Y45) + (0.9028 * Calcs!Z45*(1+Current[FedEx Freight surcharge_1]))+$C$2</f>
        <v>53.549399999999999</v>
      </c>
      <c r="AB45" s="40" t="e">
        <f>AA45/('FAC Pricing'!$C$32*X45)</f>
        <v>#DIV/0!</v>
      </c>
    </row>
    <row r="46" spans="24:28" x14ac:dyDescent="0.3">
      <c r="X46">
        <f t="shared" si="0"/>
        <v>20.411639999999998</v>
      </c>
      <c r="Y46">
        <v>45</v>
      </c>
      <c r="AA46" cm="1">
        <f t="array" ref="AA46">8.8102 + (-0.1347 * COUNTA('FAC Pricing'!C62,'FAC Pricing'!F62,'FAC Pricing'!I62,'FAC Pricing'!L62,'FAC Pricing'!O62)) + (1.0168 * Calcs!Y46) + (0.9028 * Calcs!Z46*(1+Current[FedEx Freight surcharge_1]))+$C$2</f>
        <v>54.566200000000002</v>
      </c>
      <c r="AB46" s="40" t="e">
        <f>AA46/('FAC Pricing'!$C$32*X46)</f>
        <v>#DIV/0!</v>
      </c>
    </row>
    <row r="47" spans="24:28" x14ac:dyDescent="0.3">
      <c r="X47">
        <f t="shared" si="0"/>
        <v>20.865231999999999</v>
      </c>
      <c r="Y47">
        <v>46</v>
      </c>
      <c r="AA47" cm="1">
        <f t="array" ref="AA47">8.8102 + (-0.1347 * COUNTA('FAC Pricing'!C63,'FAC Pricing'!F63,'FAC Pricing'!I63,'FAC Pricing'!L63,'FAC Pricing'!O63)) + (1.0168 * Calcs!Y47) + (0.9028 * Calcs!Z47*(1+Current[FedEx Freight surcharge_1]))+$C$2</f>
        <v>55.582999999999998</v>
      </c>
      <c r="AB47" s="40" t="e">
        <f>AA47/('FAC Pricing'!$C$32*X47)</f>
        <v>#DIV/0!</v>
      </c>
    </row>
    <row r="48" spans="24:28" x14ac:dyDescent="0.3">
      <c r="X48">
        <f t="shared" si="0"/>
        <v>21.318823999999999</v>
      </c>
      <c r="Y48">
        <v>47</v>
      </c>
      <c r="AA48" cm="1">
        <f t="array" ref="AA48">8.8102 + (-0.1347 * COUNTA('FAC Pricing'!C64,'FAC Pricing'!F64,'FAC Pricing'!I64,'FAC Pricing'!L64,'FAC Pricing'!O64)) + (1.0168 * Calcs!Y48) + (0.9028 * Calcs!Z48*(1+Current[FedEx Freight surcharge_1]))+$C$2</f>
        <v>56.599799999999995</v>
      </c>
      <c r="AB48" s="40" t="e">
        <f>AA48/('FAC Pricing'!$C$32*X48)</f>
        <v>#DIV/0!</v>
      </c>
    </row>
    <row r="49" spans="24:28" x14ac:dyDescent="0.3">
      <c r="X49">
        <f t="shared" si="0"/>
        <v>21.772416</v>
      </c>
      <c r="Y49">
        <v>48</v>
      </c>
      <c r="AA49" cm="1">
        <f t="array" ref="AA49">8.8102 + (-0.1347 * COUNTA('FAC Pricing'!C65,'FAC Pricing'!F65,'FAC Pricing'!I65,'FAC Pricing'!L65,'FAC Pricing'!O65)) + (1.0168 * Calcs!Y49) + (0.9028 * Calcs!Z49*(1+Current[FedEx Freight surcharge_1]))+$C$2</f>
        <v>57.616599999999998</v>
      </c>
      <c r="AB49" s="40" t="e">
        <f>AA49/('FAC Pricing'!$C$32*X49)</f>
        <v>#DIV/0!</v>
      </c>
    </row>
    <row r="50" spans="24:28" x14ac:dyDescent="0.3">
      <c r="X50">
        <f t="shared" si="0"/>
        <v>22.226008</v>
      </c>
      <c r="Y50">
        <v>49</v>
      </c>
      <c r="AA50" cm="1">
        <f t="array" ref="AA50">8.8102 + (-0.1347 * COUNTA('FAC Pricing'!C66,'FAC Pricing'!F66,'FAC Pricing'!I66,'FAC Pricing'!L66,'FAC Pricing'!O66)) + (1.0168 * Calcs!Y50) + (0.9028 * Calcs!Z50*(1+Current[FedEx Freight surcharge_1]))+$C$2</f>
        <v>58.633400000000002</v>
      </c>
      <c r="AB50" s="40" t="e">
        <f>AA50/('FAC Pricing'!$C$32*X50)</f>
        <v>#DIV/0!</v>
      </c>
    </row>
    <row r="51" spans="24:28" x14ac:dyDescent="0.3">
      <c r="X51">
        <f t="shared" si="0"/>
        <v>22.679600000000001</v>
      </c>
      <c r="Y51">
        <v>50</v>
      </c>
      <c r="AA51" cm="1">
        <f t="array" ref="AA51">8.8102 + (-0.1347 * COUNTA('FAC Pricing'!C67,'FAC Pricing'!F67,'FAC Pricing'!I67,'FAC Pricing'!L67,'FAC Pricing'!O67)) + (1.0168 * Calcs!Y51) + (0.9028 * Calcs!Z51*(1+Current[FedEx Freight surcharge_1]))+$C$2</f>
        <v>59.650199999999998</v>
      </c>
      <c r="AB51" s="40" t="e">
        <f>AA51/('FAC Pricing'!$C$32*X51)</f>
        <v>#DIV/0!</v>
      </c>
    </row>
    <row r="52" spans="24:28" x14ac:dyDescent="0.3">
      <c r="X52">
        <f t="shared" si="0"/>
        <v>23.133192000000001</v>
      </c>
      <c r="Y52">
        <v>51</v>
      </c>
      <c r="AA52" cm="1">
        <f t="array" ref="AA52">8.8102 + (-0.1347 * COUNTA('FAC Pricing'!C68,'FAC Pricing'!F68,'FAC Pricing'!I68,'FAC Pricing'!L68,'FAC Pricing'!O68)) + (1.0168 * Calcs!Y52) + (0.9028 * Calcs!Z52*(1+Current[FedEx Freight surcharge_1]))+$C$2</f>
        <v>60.666999999999994</v>
      </c>
      <c r="AB52" s="40" t="e">
        <f>AA52/('FAC Pricing'!$C$32*X52)</f>
        <v>#DIV/0!</v>
      </c>
    </row>
    <row r="53" spans="24:28" x14ac:dyDescent="0.3">
      <c r="X53">
        <f t="shared" si="0"/>
        <v>23.586784000000002</v>
      </c>
      <c r="Y53">
        <v>52</v>
      </c>
      <c r="AA53" cm="1">
        <f t="array" ref="AA53">8.8102 + (-0.1347 * COUNTA('FAC Pricing'!C69,'FAC Pricing'!F69,'FAC Pricing'!I69,'FAC Pricing'!L69,'FAC Pricing'!O69)) + (1.0168 * Calcs!Y53) + (0.9028 * Calcs!Z53*(1+Current[FedEx Freight surcharge_1]))+$C$2</f>
        <v>61.683799999999998</v>
      </c>
      <c r="AB53" s="40" t="e">
        <f>AA53/('FAC Pricing'!$C$32*X53)</f>
        <v>#DIV/0!</v>
      </c>
    </row>
    <row r="54" spans="24:28" x14ac:dyDescent="0.3">
      <c r="X54">
        <f t="shared" si="0"/>
        <v>24.040375999999998</v>
      </c>
      <c r="Y54">
        <v>53</v>
      </c>
      <c r="AA54" cm="1">
        <f t="array" ref="AA54">8.8102 + (-0.1347 * COUNTA('FAC Pricing'!C70,'FAC Pricing'!F70,'FAC Pricing'!I70,'FAC Pricing'!L70,'FAC Pricing'!O70)) + (1.0168 * Calcs!Y54) + (0.9028 * Calcs!Z54*(1+Current[FedEx Freight surcharge_1]))+$C$2</f>
        <v>62.700600000000001</v>
      </c>
      <c r="AB54" s="40" t="e">
        <f>AA54/('FAC Pricing'!$C$32*X54)</f>
        <v>#DIV/0!</v>
      </c>
    </row>
    <row r="55" spans="24:28" x14ac:dyDescent="0.3">
      <c r="X55">
        <f t="shared" si="0"/>
        <v>24.493967999999999</v>
      </c>
      <c r="Y55">
        <v>54</v>
      </c>
      <c r="AA55" cm="1">
        <f t="array" ref="AA55">8.8102 + (-0.1347 * COUNTA('FAC Pricing'!C71,'FAC Pricing'!F71,'FAC Pricing'!I71,'FAC Pricing'!L71,'FAC Pricing'!O71)) + (1.0168 * Calcs!Y55) + (0.9028 * Calcs!Z55*(1+Current[FedEx Freight surcharge_1]))+$C$2</f>
        <v>63.717399999999998</v>
      </c>
      <c r="AB55" s="40" t="e">
        <f>AA55/('FAC Pricing'!$C$32*X55)</f>
        <v>#DIV/0!</v>
      </c>
    </row>
    <row r="56" spans="24:28" x14ac:dyDescent="0.3">
      <c r="X56">
        <f t="shared" si="0"/>
        <v>24.947559999999999</v>
      </c>
      <c r="Y56">
        <v>55</v>
      </c>
      <c r="AA56" cm="1">
        <f t="array" ref="AA56">8.8102 + (-0.1347 * COUNTA('FAC Pricing'!C72,'FAC Pricing'!F72,'FAC Pricing'!I72,'FAC Pricing'!L72,'FAC Pricing'!O72)) + (1.0168 * Calcs!Y56) + (0.9028 * Calcs!Z56*(1+Current[FedEx Freight surcharge_1]))+$C$2</f>
        <v>64.734199999999987</v>
      </c>
      <c r="AB56" s="40" t="e">
        <f>AA56/('FAC Pricing'!$C$32*X56)</f>
        <v>#DIV/0!</v>
      </c>
    </row>
    <row r="57" spans="24:28" x14ac:dyDescent="0.3">
      <c r="X57">
        <f t="shared" si="0"/>
        <v>25.401152</v>
      </c>
      <c r="Y57">
        <v>56</v>
      </c>
      <c r="AA57" cm="1">
        <f t="array" ref="AA57">8.8102 + (-0.1347 * COUNTA('FAC Pricing'!C73,'FAC Pricing'!F73,'FAC Pricing'!I73,'FAC Pricing'!L73,'FAC Pricing'!O73)) + (1.0168 * Calcs!Y57) + (0.9028 * Calcs!Z57*(1+Current[FedEx Freight surcharge_1]))+$C$2</f>
        <v>65.750999999999991</v>
      </c>
      <c r="AB57" s="40" t="e">
        <f>AA57/('FAC Pricing'!$C$32*X57)</f>
        <v>#DIV/0!</v>
      </c>
    </row>
    <row r="58" spans="24:28" x14ac:dyDescent="0.3">
      <c r="X58">
        <f t="shared" si="0"/>
        <v>25.854744</v>
      </c>
      <c r="Y58">
        <v>57</v>
      </c>
      <c r="AA58" cm="1">
        <f t="array" ref="AA58">8.8102 + (-0.1347 * COUNTA('FAC Pricing'!C74,'FAC Pricing'!F74,'FAC Pricing'!I74,'FAC Pricing'!L74,'FAC Pricing'!O74)) + (1.0168 * Calcs!Y58) + (0.9028 * Calcs!Z58*(1+Current[FedEx Freight surcharge_1]))+$C$2</f>
        <v>66.767799999999994</v>
      </c>
      <c r="AB58" s="40" t="e">
        <f>AA58/('FAC Pricing'!$C$32*X58)</f>
        <v>#DIV/0!</v>
      </c>
    </row>
    <row r="59" spans="24:28" x14ac:dyDescent="0.3">
      <c r="X59">
        <f t="shared" si="0"/>
        <v>26.308336000000001</v>
      </c>
      <c r="Y59">
        <v>58</v>
      </c>
      <c r="AA59" cm="1">
        <f t="array" ref="AA59">8.8102 + (-0.1347 * COUNTA('FAC Pricing'!C75,'FAC Pricing'!F75,'FAC Pricing'!I75,'FAC Pricing'!L75,'FAC Pricing'!O75)) + (1.0168 * Calcs!Y59) + (0.9028 * Calcs!Z59*(1+Current[FedEx Freight surcharge_1]))+$C$2</f>
        <v>67.784599999999998</v>
      </c>
      <c r="AB59" s="40" t="e">
        <f>AA59/('FAC Pricing'!$C$32*X59)</f>
        <v>#DIV/0!</v>
      </c>
    </row>
    <row r="60" spans="24:28" x14ac:dyDescent="0.3">
      <c r="X60">
        <f t="shared" si="0"/>
        <v>26.761928000000001</v>
      </c>
      <c r="Y60">
        <v>59</v>
      </c>
      <c r="AA60" cm="1">
        <f t="array" ref="AA60">8.8102 + (-0.1347 * COUNTA('FAC Pricing'!C76,'FAC Pricing'!F76,'FAC Pricing'!I76,'FAC Pricing'!L76,'FAC Pricing'!O76)) + (1.0168 * Calcs!Y60) + (0.9028 * Calcs!Z60*(1+Current[FedEx Freight surcharge_1]))+$C$2</f>
        <v>68.801399999999987</v>
      </c>
      <c r="AB60" s="40" t="e">
        <f>AA60/('FAC Pricing'!$C$32*X60)</f>
        <v>#DIV/0!</v>
      </c>
    </row>
    <row r="61" spans="24:28" x14ac:dyDescent="0.3">
      <c r="X61">
        <f t="shared" si="0"/>
        <v>27.215519999999998</v>
      </c>
      <c r="Y61">
        <v>60</v>
      </c>
      <c r="AA61" cm="1">
        <f t="array" ref="AA61">8.8102 + (-0.1347 * COUNTA('FAC Pricing'!C77,'FAC Pricing'!F77,'FAC Pricing'!I77,'FAC Pricing'!L77,'FAC Pricing'!O77)) + (1.0168 * Calcs!Y61) + (0.9028 * Calcs!Z61*(1+Current[FedEx Freight surcharge_1]))+$C$2</f>
        <v>69.81819999999999</v>
      </c>
      <c r="AB61" s="40" t="e">
        <f>AA61/('FAC Pricing'!$C$32*X61)</f>
        <v>#DIV/0!</v>
      </c>
    </row>
    <row r="62" spans="24:28" x14ac:dyDescent="0.3">
      <c r="X62">
        <f t="shared" si="0"/>
        <v>27.669111999999998</v>
      </c>
      <c r="Y62">
        <v>61</v>
      </c>
      <c r="AA62" cm="1">
        <f t="array" ref="AA62">8.8102 + (-0.1347 * COUNTA('FAC Pricing'!C78,'FAC Pricing'!F78,'FAC Pricing'!I78,'FAC Pricing'!L78,'FAC Pricing'!O78)) + (1.0168 * Calcs!Y62) + (0.9028 * Calcs!Z62*(1+Current[FedEx Freight surcharge_1]))+$C$2</f>
        <v>70.834999999999994</v>
      </c>
      <c r="AB62" s="40" t="e">
        <f>AA62/('FAC Pricing'!$C$32*X62)</f>
        <v>#DIV/0!</v>
      </c>
    </row>
    <row r="63" spans="24:28" x14ac:dyDescent="0.3">
      <c r="X63">
        <f t="shared" si="0"/>
        <v>28.122703999999999</v>
      </c>
      <c r="Y63">
        <v>62</v>
      </c>
      <c r="AA63" cm="1">
        <f t="array" ref="AA63">8.8102 + (-0.1347 * COUNTA('FAC Pricing'!C79,'FAC Pricing'!F79,'FAC Pricing'!I79,'FAC Pricing'!L79,'FAC Pricing'!O79)) + (1.0168 * Calcs!Y63) + (0.9028 * Calcs!Z63*(1+Current[FedEx Freight surcharge_1]))+$C$2</f>
        <v>71.851799999999997</v>
      </c>
      <c r="AB63" s="40" t="e">
        <f>AA63/('FAC Pricing'!$C$32*X63)</f>
        <v>#DIV/0!</v>
      </c>
    </row>
    <row r="64" spans="24:28" x14ac:dyDescent="0.3">
      <c r="X64">
        <f t="shared" si="0"/>
        <v>28.576295999999999</v>
      </c>
      <c r="Y64">
        <v>63</v>
      </c>
      <c r="AA64" cm="1">
        <f t="array" ref="AA64">8.8102 + (-0.1347 * COUNTA('FAC Pricing'!C80,'FAC Pricing'!F80,'FAC Pricing'!I80,'FAC Pricing'!L80,'FAC Pricing'!O80)) + (1.0168 * Calcs!Y64) + (0.9028 * Calcs!Z64*(1+Current[FedEx Freight surcharge_1]))+$C$2</f>
        <v>72.868599999999986</v>
      </c>
      <c r="AB64" s="40" t="e">
        <f>AA64/('FAC Pricing'!$C$32*X64)</f>
        <v>#DIV/0!</v>
      </c>
    </row>
    <row r="65" spans="24:28" x14ac:dyDescent="0.3">
      <c r="X65">
        <f t="shared" si="0"/>
        <v>29.029888</v>
      </c>
      <c r="Y65">
        <v>64</v>
      </c>
      <c r="AA65" cm="1">
        <f t="array" ref="AA65">8.8102 + (-0.1347 * COUNTA('FAC Pricing'!C81,'FAC Pricing'!F81,'FAC Pricing'!I81,'FAC Pricing'!L81,'FAC Pricing'!O81)) + (1.0168 * Calcs!Y65) + (0.9028 * Calcs!Z65*(1+Current[FedEx Freight surcharge_1]))+$C$2</f>
        <v>73.88539999999999</v>
      </c>
      <c r="AB65" s="40" t="e">
        <f>AA65/('FAC Pricing'!$C$32*X65)</f>
        <v>#DIV/0!</v>
      </c>
    </row>
    <row r="66" spans="24:28" x14ac:dyDescent="0.3">
      <c r="X66">
        <f t="shared" si="0"/>
        <v>29.48348</v>
      </c>
      <c r="Y66">
        <v>65</v>
      </c>
      <c r="AA66" cm="1">
        <f t="array" ref="AA66">8.8102 + (-0.1347 * COUNTA('FAC Pricing'!C82,'FAC Pricing'!F82,'FAC Pricing'!I82,'FAC Pricing'!L82,'FAC Pricing'!O82)) + (1.0168 * Calcs!Y66) + (0.9028 * Calcs!Z66*(1+Current[FedEx Freight surcharge_1]))+$C$2</f>
        <v>74.902199999999993</v>
      </c>
      <c r="AB66" s="40" t="e">
        <f>AA66/('FAC Pricing'!$C$32*X66)</f>
        <v>#DIV/0!</v>
      </c>
    </row>
    <row r="67" spans="24:28" x14ac:dyDescent="0.3">
      <c r="X67">
        <f t="shared" ref="X67:X126" si="1">0.453592*Y67</f>
        <v>29.937072000000001</v>
      </c>
      <c r="Y67">
        <v>66</v>
      </c>
      <c r="AA67" cm="1">
        <f t="array" ref="AA67">8.8102 + (-0.1347 * COUNTA('FAC Pricing'!C83,'FAC Pricing'!F83,'FAC Pricing'!I83,'FAC Pricing'!L83,'FAC Pricing'!O83)) + (1.0168 * Calcs!Y67) + (0.9028 * Calcs!Z67*(1+Current[FedEx Freight surcharge_1]))+$C$2</f>
        <v>75.918999999999997</v>
      </c>
      <c r="AB67" s="40" t="e">
        <f>AA67/('FAC Pricing'!$C$32*X67)</f>
        <v>#DIV/0!</v>
      </c>
    </row>
    <row r="68" spans="24:28" x14ac:dyDescent="0.3">
      <c r="X68">
        <f t="shared" si="1"/>
        <v>30.390664000000001</v>
      </c>
      <c r="Y68">
        <v>67</v>
      </c>
      <c r="AA68" cm="1">
        <f t="array" ref="AA68">8.8102 + (-0.1347 * COUNTA('FAC Pricing'!C84,'FAC Pricing'!F84,'FAC Pricing'!I84,'FAC Pricing'!L84,'FAC Pricing'!O84)) + (1.0168 * Calcs!Y68) + (0.9028 * Calcs!Z68*(1+Current[FedEx Freight surcharge_1]))+$C$2</f>
        <v>76.935799999999986</v>
      </c>
      <c r="AB68" s="40" t="e">
        <f>AA68/('FAC Pricing'!$C$32*X68)</f>
        <v>#DIV/0!</v>
      </c>
    </row>
    <row r="69" spans="24:28" x14ac:dyDescent="0.3">
      <c r="X69">
        <f t="shared" si="1"/>
        <v>30.844256000000001</v>
      </c>
      <c r="Y69">
        <v>68</v>
      </c>
      <c r="AA69" cm="1">
        <f t="array" ref="AA69">8.8102 + (-0.1347 * COUNTA('FAC Pricing'!C85,'FAC Pricing'!F85,'FAC Pricing'!I85,'FAC Pricing'!L85,'FAC Pricing'!O85)) + (1.0168 * Calcs!Y69) + (0.9028 * Calcs!Z69*(1+Current[FedEx Freight surcharge_1]))+$C$2</f>
        <v>77.95259999999999</v>
      </c>
      <c r="AB69" s="40" t="e">
        <f>AA69/('FAC Pricing'!$C$32*X69)</f>
        <v>#DIV/0!</v>
      </c>
    </row>
    <row r="70" spans="24:28" x14ac:dyDescent="0.3">
      <c r="X70">
        <f t="shared" si="1"/>
        <v>31.297847999999998</v>
      </c>
      <c r="Y70">
        <v>69</v>
      </c>
      <c r="AA70" cm="1">
        <f t="array" ref="AA70">8.8102 + (-0.1347 * COUNTA('FAC Pricing'!C86,'FAC Pricing'!F86,'FAC Pricing'!I86,'FAC Pricing'!L86,'FAC Pricing'!O86)) + (1.0168 * Calcs!Y70) + (0.9028 * Calcs!Z70*(1+Current[FedEx Freight surcharge_1]))+$C$2</f>
        <v>78.969399999999993</v>
      </c>
      <c r="AB70" s="40" t="e">
        <f>AA70/('FAC Pricing'!$C$32*X70)</f>
        <v>#DIV/0!</v>
      </c>
    </row>
    <row r="71" spans="24:28" x14ac:dyDescent="0.3">
      <c r="X71">
        <f t="shared" si="1"/>
        <v>31.751439999999999</v>
      </c>
      <c r="Y71">
        <v>70</v>
      </c>
      <c r="AA71" cm="1">
        <f t="array" ref="AA71">8.8102 + (-0.1347 * COUNTA('FAC Pricing'!C87,'FAC Pricing'!F87,'FAC Pricing'!I87,'FAC Pricing'!L87,'FAC Pricing'!O87)) + (1.0168 * Calcs!Y71) + (0.9028 * Calcs!Z71*(1+Current[FedEx Freight surcharge_1]))+$C$2</f>
        <v>79.986199999999982</v>
      </c>
      <c r="AB71" s="40" t="e">
        <f>AA71/('FAC Pricing'!$C$32*X71)</f>
        <v>#DIV/0!</v>
      </c>
    </row>
    <row r="72" spans="24:28" x14ac:dyDescent="0.3">
      <c r="X72">
        <f t="shared" si="1"/>
        <v>32.205032000000003</v>
      </c>
      <c r="Y72">
        <v>71</v>
      </c>
      <c r="AA72" cm="1">
        <f t="array" ref="AA72">8.8102 + (-0.1347 * COUNTA('FAC Pricing'!C88,'FAC Pricing'!F88,'FAC Pricing'!I88,'FAC Pricing'!L88,'FAC Pricing'!O88)) + (1.0168 * Calcs!Y72) + (0.9028 * Calcs!Z72*(1+Current[FedEx Freight surcharge_1]))+$C$2</f>
        <v>81.002999999999986</v>
      </c>
      <c r="AB72" s="40" t="e">
        <f>AA72/('FAC Pricing'!$C$32*X72)</f>
        <v>#DIV/0!</v>
      </c>
    </row>
    <row r="73" spans="24:28" x14ac:dyDescent="0.3">
      <c r="X73">
        <f t="shared" si="1"/>
        <v>32.658624000000003</v>
      </c>
      <c r="Y73">
        <v>72</v>
      </c>
      <c r="AA73" cm="1">
        <f t="array" ref="AA73">8.8102 + (-0.1347 * COUNTA('FAC Pricing'!C89,'FAC Pricing'!F89,'FAC Pricing'!I89,'FAC Pricing'!L89,'FAC Pricing'!O89)) + (1.0168 * Calcs!Y73) + (0.9028 * Calcs!Z73*(1+Current[FedEx Freight surcharge_1]))+$C$2</f>
        <v>82.019799999999989</v>
      </c>
      <c r="AB73" s="40" t="e">
        <f>AA73/('FAC Pricing'!$C$32*X73)</f>
        <v>#DIV/0!</v>
      </c>
    </row>
    <row r="74" spans="24:28" x14ac:dyDescent="0.3">
      <c r="X74">
        <f t="shared" si="1"/>
        <v>33.112215999999997</v>
      </c>
      <c r="Y74">
        <v>73</v>
      </c>
      <c r="AA74" cm="1">
        <f t="array" ref="AA74">8.8102 + (-0.1347 * COUNTA('FAC Pricing'!C90,'FAC Pricing'!F90,'FAC Pricing'!I90,'FAC Pricing'!L90,'FAC Pricing'!O90)) + (1.0168 * Calcs!Y74) + (0.9028 * Calcs!Z74*(1+Current[FedEx Freight surcharge_1]))+$C$2</f>
        <v>83.036599999999993</v>
      </c>
      <c r="AB74" s="40" t="e">
        <f>AA74/('FAC Pricing'!$C$32*X74)</f>
        <v>#DIV/0!</v>
      </c>
    </row>
    <row r="75" spans="24:28" x14ac:dyDescent="0.3">
      <c r="X75">
        <f t="shared" si="1"/>
        <v>33.565807999999997</v>
      </c>
      <c r="Y75">
        <v>74</v>
      </c>
      <c r="AA75" cm="1">
        <f t="array" ref="AA75">8.8102 + (-0.1347 * COUNTA('FAC Pricing'!C91,'FAC Pricing'!F91,'FAC Pricing'!I91,'FAC Pricing'!L91,'FAC Pricing'!O91)) + (1.0168 * Calcs!Y75) + (0.9028 * Calcs!Z75*(1+Current[FedEx Freight surcharge_1]))+$C$2</f>
        <v>84.053399999999996</v>
      </c>
      <c r="AB75" s="40" t="e">
        <f>AA75/('FAC Pricing'!$C$32*X75)</f>
        <v>#DIV/0!</v>
      </c>
    </row>
    <row r="76" spans="24:28" x14ac:dyDescent="0.3">
      <c r="X76">
        <f t="shared" si="1"/>
        <v>34.019399999999997</v>
      </c>
      <c r="Y76">
        <v>75</v>
      </c>
      <c r="AA76" cm="1">
        <f t="array" ref="AA76">8.8102 + (-0.1347 * COUNTA('FAC Pricing'!C92,'FAC Pricing'!F92,'FAC Pricing'!I92,'FAC Pricing'!L92,'FAC Pricing'!O92)) + (1.0168 * Calcs!Y76) + (0.9028 * Calcs!Z76*(1+Current[FedEx Freight surcharge_1]))+$C$2</f>
        <v>85.070199999999986</v>
      </c>
      <c r="AB76" s="40" t="e">
        <f>AA76/('FAC Pricing'!$C$32*X76)</f>
        <v>#DIV/0!</v>
      </c>
    </row>
    <row r="77" spans="24:28" x14ac:dyDescent="0.3">
      <c r="X77">
        <f t="shared" si="1"/>
        <v>34.472991999999998</v>
      </c>
      <c r="Y77">
        <v>76</v>
      </c>
      <c r="AA77" cm="1">
        <f t="array" ref="AA77">8.8102 + (-0.1347 * COUNTA('FAC Pricing'!C93,'FAC Pricing'!F93,'FAC Pricing'!I93,'FAC Pricing'!L93,'FAC Pricing'!O93)) + (1.0168 * Calcs!Y77) + (0.9028 * Calcs!Z77*(1+Current[FedEx Freight surcharge_1]))+$C$2</f>
        <v>86.086999999999989</v>
      </c>
      <c r="AB77" s="40" t="e">
        <f>AA77/('FAC Pricing'!$C$32*X77)</f>
        <v>#DIV/0!</v>
      </c>
    </row>
    <row r="78" spans="24:28" x14ac:dyDescent="0.3">
      <c r="X78">
        <f t="shared" si="1"/>
        <v>34.926583999999998</v>
      </c>
      <c r="Y78">
        <v>77</v>
      </c>
      <c r="AA78" cm="1">
        <f t="array" ref="AA78">8.8102 + (-0.1347 * COUNTA('FAC Pricing'!C94,'FAC Pricing'!F94,'FAC Pricing'!I94,'FAC Pricing'!L94,'FAC Pricing'!O94)) + (1.0168 * Calcs!Y78) + (0.9028 * Calcs!Z78*(1+Current[FedEx Freight surcharge_1]))+$C$2</f>
        <v>87.103799999999993</v>
      </c>
      <c r="AB78" s="40" t="e">
        <f>AA78/('FAC Pricing'!$C$32*X78)</f>
        <v>#DIV/0!</v>
      </c>
    </row>
    <row r="79" spans="24:28" x14ac:dyDescent="0.3">
      <c r="X79">
        <f t="shared" si="1"/>
        <v>35.380175999999999</v>
      </c>
      <c r="Y79">
        <v>78</v>
      </c>
      <c r="AA79" cm="1">
        <f t="array" ref="AA79">8.8102 + (-0.1347 * COUNTA('FAC Pricing'!C95,'FAC Pricing'!F95,'FAC Pricing'!I95,'FAC Pricing'!L95,'FAC Pricing'!O95)) + (1.0168 * Calcs!Y79) + (0.9028 * Calcs!Z79*(1+Current[FedEx Freight surcharge_1]))+$C$2</f>
        <v>88.120599999999982</v>
      </c>
      <c r="AB79" s="40" t="e">
        <f>AA79/('FAC Pricing'!$C$32*X79)</f>
        <v>#DIV/0!</v>
      </c>
    </row>
    <row r="80" spans="24:28" x14ac:dyDescent="0.3">
      <c r="X80">
        <f t="shared" si="1"/>
        <v>35.833767999999999</v>
      </c>
      <c r="Y80">
        <v>79</v>
      </c>
      <c r="AA80" cm="1">
        <f t="array" ref="AA80">8.8102 + (-0.1347 * COUNTA('FAC Pricing'!C96,'FAC Pricing'!F96,'FAC Pricing'!I96,'FAC Pricing'!L96,'FAC Pricing'!O96)) + (1.0168 * Calcs!Y80) + (0.9028 * Calcs!Z80*(1+Current[FedEx Freight surcharge_1]))+$C$2</f>
        <v>89.137399999999985</v>
      </c>
      <c r="AB80" s="40" t="e">
        <f>AA80/('FAC Pricing'!$C$32*X80)</f>
        <v>#DIV/0!</v>
      </c>
    </row>
    <row r="81" spans="24:28" x14ac:dyDescent="0.3">
      <c r="X81">
        <f t="shared" si="1"/>
        <v>36.28736</v>
      </c>
      <c r="Y81">
        <v>80</v>
      </c>
      <c r="AA81" cm="1">
        <f t="array" ref="AA81">8.8102 + (-0.1347 * COUNTA('FAC Pricing'!C97,'FAC Pricing'!F97,'FAC Pricing'!I97,'FAC Pricing'!L97,'FAC Pricing'!O97)) + (1.0168 * Calcs!Y81) + (0.9028 * Calcs!Z81*(1+Current[FedEx Freight surcharge_1]))+$C$2</f>
        <v>90.154199999999989</v>
      </c>
      <c r="AB81" s="40" t="e">
        <f>AA81/('FAC Pricing'!$C$32*X81)</f>
        <v>#DIV/0!</v>
      </c>
    </row>
    <row r="82" spans="24:28" x14ac:dyDescent="0.3">
      <c r="X82">
        <f t="shared" si="1"/>
        <v>36.740952</v>
      </c>
      <c r="Y82">
        <v>81</v>
      </c>
      <c r="AA82" cm="1">
        <f t="array" ref="AA82">8.8102 + (-0.1347 * COUNTA('FAC Pricing'!C98,'FAC Pricing'!F98,'FAC Pricing'!I98,'FAC Pricing'!L98,'FAC Pricing'!O98)) + (1.0168 * Calcs!Y82) + (0.9028 * Calcs!Z82*(1+Current[FedEx Freight surcharge_1]))+$C$2</f>
        <v>91.170999999999992</v>
      </c>
      <c r="AB82" s="40" t="e">
        <f>AA82/('FAC Pricing'!$C$32*X82)</f>
        <v>#DIV/0!</v>
      </c>
    </row>
    <row r="83" spans="24:28" x14ac:dyDescent="0.3">
      <c r="X83">
        <f t="shared" si="1"/>
        <v>37.194544</v>
      </c>
      <c r="Y83">
        <v>82</v>
      </c>
      <c r="AA83" cm="1">
        <f t="array" ref="AA83">8.8102 + (-0.1347 * COUNTA('FAC Pricing'!C99,'FAC Pricing'!F99,'FAC Pricing'!I99,'FAC Pricing'!L99,'FAC Pricing'!O99)) + (1.0168 * Calcs!Y83) + (0.9028 * Calcs!Z83*(1+Current[FedEx Freight surcharge_1]))+$C$2</f>
        <v>92.187799999999996</v>
      </c>
      <c r="AB83" s="40" t="e">
        <f>AA83/('FAC Pricing'!$C$32*X83)</f>
        <v>#DIV/0!</v>
      </c>
    </row>
    <row r="84" spans="24:28" x14ac:dyDescent="0.3">
      <c r="X84">
        <f t="shared" si="1"/>
        <v>37.648136000000001</v>
      </c>
      <c r="Y84">
        <v>83</v>
      </c>
      <c r="AA84" cm="1">
        <f t="array" ref="AA84">8.8102 + (-0.1347 * COUNTA('FAC Pricing'!C100,'FAC Pricing'!F100,'FAC Pricing'!I100,'FAC Pricing'!L100,'FAC Pricing'!O100)) + (1.0168 * Calcs!Y84) + (0.9028 * Calcs!Z84*(1+Current[FedEx Freight surcharge_1]))+$C$2</f>
        <v>93.204599999999985</v>
      </c>
      <c r="AB84" s="40" t="e">
        <f>AA84/('FAC Pricing'!$C$32*X84)</f>
        <v>#DIV/0!</v>
      </c>
    </row>
    <row r="85" spans="24:28" x14ac:dyDescent="0.3">
      <c r="X85">
        <f t="shared" si="1"/>
        <v>38.101728000000001</v>
      </c>
      <c r="Y85">
        <v>84</v>
      </c>
      <c r="AA85" cm="1">
        <f t="array" ref="AA85">8.8102 + (-0.1347 * COUNTA('FAC Pricing'!C101,'FAC Pricing'!F101,'FAC Pricing'!I101,'FAC Pricing'!L101,'FAC Pricing'!O101)) + (1.0168 * Calcs!Y85) + (0.9028 * Calcs!Z85*(1+Current[FedEx Freight surcharge_1]))+$C$2</f>
        <v>94.221399999999988</v>
      </c>
      <c r="AB85" s="40" t="e">
        <f>AA85/('FAC Pricing'!$C$32*X85)</f>
        <v>#DIV/0!</v>
      </c>
    </row>
    <row r="86" spans="24:28" x14ac:dyDescent="0.3">
      <c r="X86">
        <f t="shared" si="1"/>
        <v>38.555320000000002</v>
      </c>
      <c r="Y86">
        <v>85</v>
      </c>
      <c r="AA86" cm="1">
        <f t="array" ref="AA86">8.8102 + (-0.1347 * COUNTA('FAC Pricing'!C102,'FAC Pricing'!F102,'FAC Pricing'!I102,'FAC Pricing'!L102,'FAC Pricing'!O102)) + (1.0168 * Calcs!Y86) + (0.9028 * Calcs!Z86*(1+Current[FedEx Freight surcharge_1]))+$C$2</f>
        <v>95.238199999999992</v>
      </c>
      <c r="AB86" s="40" t="e">
        <f>AA86/('FAC Pricing'!$C$32*X86)</f>
        <v>#DIV/0!</v>
      </c>
    </row>
    <row r="87" spans="24:28" x14ac:dyDescent="0.3">
      <c r="X87">
        <f t="shared" si="1"/>
        <v>39.008912000000002</v>
      </c>
      <c r="Y87">
        <v>86</v>
      </c>
      <c r="AA87" cm="1">
        <f t="array" ref="AA87">8.8102 + (-0.1347 * COUNTA('FAC Pricing'!C103,'FAC Pricing'!F103,'FAC Pricing'!I103,'FAC Pricing'!L103,'FAC Pricing'!O103)) + (1.0168 * Calcs!Y87) + (0.9028 * Calcs!Z87*(1+Current[FedEx Freight surcharge_1]))+$C$2</f>
        <v>96.254999999999981</v>
      </c>
      <c r="AB87" s="40" t="e">
        <f>AA87/('FAC Pricing'!$C$32*X87)</f>
        <v>#DIV/0!</v>
      </c>
    </row>
    <row r="88" spans="24:28" x14ac:dyDescent="0.3">
      <c r="X88">
        <f t="shared" si="1"/>
        <v>39.462504000000003</v>
      </c>
      <c r="Y88">
        <v>87</v>
      </c>
      <c r="AA88" cm="1">
        <f t="array" ref="AA88">8.8102 + (-0.1347 * COUNTA('FAC Pricing'!C104,'FAC Pricing'!F104,'FAC Pricing'!I104,'FAC Pricing'!L104,'FAC Pricing'!O104)) + (1.0168 * Calcs!Y88) + (0.9028 * Calcs!Z88*(1+Current[FedEx Freight surcharge_1]))+$C$2</f>
        <v>97.271799999999985</v>
      </c>
      <c r="AB88" s="40" t="e">
        <f>AA88/('FAC Pricing'!$C$32*X88)</f>
        <v>#DIV/0!</v>
      </c>
    </row>
    <row r="89" spans="24:28" x14ac:dyDescent="0.3">
      <c r="X89">
        <f t="shared" si="1"/>
        <v>39.916095999999996</v>
      </c>
      <c r="Y89">
        <v>88</v>
      </c>
      <c r="AA89" cm="1">
        <f t="array" ref="AA89">8.8102 + (-0.1347 * COUNTA('FAC Pricing'!C105,'FAC Pricing'!F105,'FAC Pricing'!I105,'FAC Pricing'!L105,'FAC Pricing'!O105)) + (1.0168 * Calcs!Y89) + (0.9028 * Calcs!Z89*(1+Current[FedEx Freight surcharge_1]))+$C$2</f>
        <v>98.288599999999988</v>
      </c>
      <c r="AB89" s="40" t="e">
        <f>AA89/('FAC Pricing'!$C$32*X89)</f>
        <v>#DIV/0!</v>
      </c>
    </row>
    <row r="90" spans="24:28" x14ac:dyDescent="0.3">
      <c r="X90">
        <f t="shared" si="1"/>
        <v>40.369687999999996</v>
      </c>
      <c r="Y90">
        <v>89</v>
      </c>
      <c r="AA90" cm="1">
        <f t="array" ref="AA90">8.8102 + (-0.1347 * COUNTA('FAC Pricing'!C106,'FAC Pricing'!F106,'FAC Pricing'!I106,'FAC Pricing'!L106,'FAC Pricing'!O106)) + (1.0168 * Calcs!Y90) + (0.9028 * Calcs!Z90*(1+Current[FedEx Freight surcharge_1]))+$C$2</f>
        <v>99.305399999999992</v>
      </c>
      <c r="AB90" s="40" t="e">
        <f>AA90/('FAC Pricing'!$C$32*X90)</f>
        <v>#DIV/0!</v>
      </c>
    </row>
    <row r="91" spans="24:28" x14ac:dyDescent="0.3">
      <c r="X91">
        <f t="shared" si="1"/>
        <v>40.823279999999997</v>
      </c>
      <c r="Y91">
        <v>90</v>
      </c>
      <c r="AA91" cm="1">
        <f t="array" ref="AA91">8.8102 + (-0.1347 * COUNTA('FAC Pricing'!C107,'FAC Pricing'!F107,'FAC Pricing'!I107,'FAC Pricing'!L107,'FAC Pricing'!O107)) + (1.0168 * Calcs!Y91) + (0.9028 * Calcs!Z91*(1+Current[FedEx Freight surcharge_1]))+$C$2</f>
        <v>100.3222</v>
      </c>
      <c r="AB91" s="40" t="e">
        <f>AA91/('FAC Pricing'!$C$32*X91)</f>
        <v>#DIV/0!</v>
      </c>
    </row>
    <row r="92" spans="24:28" x14ac:dyDescent="0.3">
      <c r="X92">
        <f t="shared" si="1"/>
        <v>41.276871999999997</v>
      </c>
      <c r="Y92">
        <v>91</v>
      </c>
      <c r="AA92" cm="1">
        <f t="array" ref="AA92">8.8102 + (-0.1347 * COUNTA('FAC Pricing'!C108,'FAC Pricing'!F108,'FAC Pricing'!I108,'FAC Pricing'!L108,'FAC Pricing'!O108)) + (1.0168 * Calcs!Y92) + (0.9028 * Calcs!Z92*(1+Current[FedEx Freight surcharge_1]))+$C$2</f>
        <v>101.33899999999998</v>
      </c>
      <c r="AB92" s="40" t="e">
        <f>AA92/('FAC Pricing'!$C$32*X92)</f>
        <v>#DIV/0!</v>
      </c>
    </row>
    <row r="93" spans="24:28" x14ac:dyDescent="0.3">
      <c r="X93">
        <f t="shared" si="1"/>
        <v>41.730463999999998</v>
      </c>
      <c r="Y93">
        <v>92</v>
      </c>
      <c r="AA93" cm="1">
        <f t="array" ref="AA93">8.8102 + (-0.1347 * COUNTA('FAC Pricing'!C109,'FAC Pricing'!F109,'FAC Pricing'!I109,'FAC Pricing'!L109,'FAC Pricing'!O109)) + (1.0168 * Calcs!Y93) + (0.9028 * Calcs!Z93*(1+Current[FedEx Freight surcharge_1]))+$C$2</f>
        <v>102.35579999999999</v>
      </c>
      <c r="AB93" s="40" t="e">
        <f>AA93/('FAC Pricing'!$C$32*X93)</f>
        <v>#DIV/0!</v>
      </c>
    </row>
    <row r="94" spans="24:28" x14ac:dyDescent="0.3">
      <c r="X94">
        <f t="shared" si="1"/>
        <v>42.184055999999998</v>
      </c>
      <c r="Y94">
        <v>93</v>
      </c>
      <c r="AA94" cm="1">
        <f t="array" ref="AA94">8.8102 + (-0.1347 * COUNTA('FAC Pricing'!C110,'FAC Pricing'!F110,'FAC Pricing'!I110,'FAC Pricing'!L110,'FAC Pricing'!O110)) + (1.0168 * Calcs!Y94) + (0.9028 * Calcs!Z94*(1+Current[FedEx Freight surcharge_1]))+$C$2</f>
        <v>103.37259999999999</v>
      </c>
      <c r="AB94" s="40" t="e">
        <f>AA94/('FAC Pricing'!$C$32*X94)</f>
        <v>#DIV/0!</v>
      </c>
    </row>
    <row r="95" spans="24:28" x14ac:dyDescent="0.3">
      <c r="X95">
        <f t="shared" si="1"/>
        <v>42.637647999999999</v>
      </c>
      <c r="Y95">
        <v>94</v>
      </c>
      <c r="AA95" cm="1">
        <f t="array" ref="AA95">8.8102 + (-0.1347 * COUNTA('FAC Pricing'!C111,'FAC Pricing'!F111,'FAC Pricing'!I111,'FAC Pricing'!L111,'FAC Pricing'!O111)) + (1.0168 * Calcs!Y95) + (0.9028 * Calcs!Z95*(1+Current[FedEx Freight surcharge_1]))+$C$2</f>
        <v>104.38939999999998</v>
      </c>
      <c r="AB95" s="40" t="e">
        <f>AA95/('FAC Pricing'!$C$32*X95)</f>
        <v>#DIV/0!</v>
      </c>
    </row>
    <row r="96" spans="24:28" x14ac:dyDescent="0.3">
      <c r="X96">
        <f t="shared" si="1"/>
        <v>43.091239999999999</v>
      </c>
      <c r="Y96">
        <v>95</v>
      </c>
      <c r="AA96" cm="1">
        <f t="array" ref="AA96">8.8102 + (-0.1347 * COUNTA('FAC Pricing'!C112,'FAC Pricing'!F112,'FAC Pricing'!I112,'FAC Pricing'!L112,'FAC Pricing'!O112)) + (1.0168 * Calcs!Y96) + (0.9028 * Calcs!Z96*(1+Current[FedEx Freight surcharge_1]))+$C$2</f>
        <v>105.40619999999998</v>
      </c>
      <c r="AB96" s="40" t="e">
        <f>AA96/('FAC Pricing'!$C$32*X96)</f>
        <v>#DIV/0!</v>
      </c>
    </row>
    <row r="97" spans="24:28" x14ac:dyDescent="0.3">
      <c r="X97">
        <f t="shared" si="1"/>
        <v>43.544832</v>
      </c>
      <c r="Y97">
        <v>96</v>
      </c>
      <c r="AA97" cm="1">
        <f t="array" ref="AA97">8.8102 + (-0.1347 * COUNTA('FAC Pricing'!C113,'FAC Pricing'!F113,'FAC Pricing'!I113,'FAC Pricing'!L113,'FAC Pricing'!O113)) + (1.0168 * Calcs!Y97) + (0.9028 * Calcs!Z97*(1+Current[FedEx Freight surcharge_1]))+$C$2</f>
        <v>106.42299999999999</v>
      </c>
      <c r="AB97" s="40" t="e">
        <f>AA97/('FAC Pricing'!$C$32*X97)</f>
        <v>#DIV/0!</v>
      </c>
    </row>
    <row r="98" spans="24:28" x14ac:dyDescent="0.3">
      <c r="X98">
        <f t="shared" si="1"/>
        <v>43.998424</v>
      </c>
      <c r="Y98">
        <v>97</v>
      </c>
      <c r="AA98" cm="1">
        <f t="array" ref="AA98">8.8102 + (-0.1347 * COUNTA('FAC Pricing'!C114,'FAC Pricing'!F114,'FAC Pricing'!I114,'FAC Pricing'!L114,'FAC Pricing'!O114)) + (1.0168 * Calcs!Y98) + (0.9028 * Calcs!Z98*(1+Current[FedEx Freight surcharge_1]))+$C$2</f>
        <v>107.43979999999999</v>
      </c>
      <c r="AB98" s="40" t="e">
        <f>AA98/('FAC Pricing'!$C$32*X98)</f>
        <v>#DIV/0!</v>
      </c>
    </row>
    <row r="99" spans="24:28" x14ac:dyDescent="0.3">
      <c r="X99">
        <f t="shared" si="1"/>
        <v>44.452016</v>
      </c>
      <c r="Y99">
        <v>98</v>
      </c>
      <c r="AA99" cm="1">
        <f t="array" ref="AA99">8.8102 + (-0.1347 * COUNTA('FAC Pricing'!C115,'FAC Pricing'!F115,'FAC Pricing'!I115,'FAC Pricing'!L115,'FAC Pricing'!O115)) + (1.0168 * Calcs!Y99) + (0.9028 * Calcs!Z99*(1+Current[FedEx Freight surcharge_1]))+$C$2</f>
        <v>108.45659999999999</v>
      </c>
      <c r="AB99" s="40" t="e">
        <f>AA99/('FAC Pricing'!$C$32*X99)</f>
        <v>#DIV/0!</v>
      </c>
    </row>
    <row r="100" spans="24:28" x14ac:dyDescent="0.3">
      <c r="X100">
        <f t="shared" si="1"/>
        <v>44.905608000000001</v>
      </c>
      <c r="Y100">
        <v>99</v>
      </c>
      <c r="AA100" cm="1">
        <f t="array" ref="AA100">8.8102 + (-0.1347 * COUNTA('FAC Pricing'!C116,'FAC Pricing'!F116,'FAC Pricing'!I116,'FAC Pricing'!L116,'FAC Pricing'!O116)) + (1.0168 * Calcs!Y100) + (0.9028 * Calcs!Z100*(1+Current[FedEx Freight surcharge_1]))+$C$2</f>
        <v>109.47339999999998</v>
      </c>
      <c r="AB100" s="40" t="e">
        <f>AA100/('FAC Pricing'!$C$32*X100)</f>
        <v>#DIV/0!</v>
      </c>
    </row>
    <row r="101" spans="24:28" x14ac:dyDescent="0.3">
      <c r="X101">
        <f t="shared" si="1"/>
        <v>45.359200000000001</v>
      </c>
      <c r="Y101">
        <v>100</v>
      </c>
      <c r="AA101" cm="1">
        <f t="array" ref="AA101">8.8102 + (-0.1347 * COUNTA('FAC Pricing'!C117,'FAC Pricing'!F117,'FAC Pricing'!I117,'FAC Pricing'!L117,'FAC Pricing'!O117)) + (1.0168 * Calcs!Y101) + (0.9028 * Calcs!Z101*(1+Current[FedEx Freight surcharge_1]))+$C$2</f>
        <v>110.49019999999999</v>
      </c>
      <c r="AB101" s="40" t="e">
        <f>AA101/('FAC Pricing'!$C$32*X101)</f>
        <v>#DIV/0!</v>
      </c>
    </row>
    <row r="102" spans="24:28" x14ac:dyDescent="0.3">
      <c r="X102">
        <f t="shared" si="1"/>
        <v>45.812792000000002</v>
      </c>
      <c r="Y102">
        <v>101</v>
      </c>
      <c r="AA102" cm="1">
        <f t="array" ref="AA102">8.8102 + (-0.1347 * COUNTA('FAC Pricing'!C118,'FAC Pricing'!F118,'FAC Pricing'!I118,'FAC Pricing'!L118,'FAC Pricing'!O118)) + (1.0168 * Calcs!Y102) + (0.9028 * Calcs!Z102*(1+Current[FedEx Freight surcharge_1]))+$C$2</f>
        <v>111.50699999999999</v>
      </c>
      <c r="AB102" s="40" t="e">
        <f>AA102/('FAC Pricing'!$C$32*X102)</f>
        <v>#DIV/0!</v>
      </c>
    </row>
    <row r="103" spans="24:28" x14ac:dyDescent="0.3">
      <c r="X103">
        <f t="shared" si="1"/>
        <v>46.266384000000002</v>
      </c>
      <c r="Y103">
        <v>102</v>
      </c>
      <c r="AA103" cm="1">
        <f t="array" ref="AA103">8.8102 + (-0.1347 * COUNTA('FAC Pricing'!C119,'FAC Pricing'!F119,'FAC Pricing'!I119,'FAC Pricing'!L119,'FAC Pricing'!O119)) + (1.0168 * Calcs!Y103) + (0.9028 * Calcs!Z103*(1+Current[FedEx Freight surcharge_1]))+$C$2</f>
        <v>112.52379999999998</v>
      </c>
      <c r="AB103" s="40" t="e">
        <f>AA103/('FAC Pricing'!$C$32*X103)</f>
        <v>#DIV/0!</v>
      </c>
    </row>
    <row r="104" spans="24:28" x14ac:dyDescent="0.3">
      <c r="X104">
        <f t="shared" si="1"/>
        <v>46.719976000000003</v>
      </c>
      <c r="Y104">
        <v>103</v>
      </c>
      <c r="AA104" cm="1">
        <f t="array" ref="AA104">8.8102 + (-0.1347 * COUNTA('FAC Pricing'!C120,'FAC Pricing'!F120,'FAC Pricing'!I120,'FAC Pricing'!L120,'FAC Pricing'!O120)) + (1.0168 * Calcs!Y104) + (0.9028 * Calcs!Z104*(1+Current[FedEx Freight surcharge_1]))+$C$2</f>
        <v>113.54059999999998</v>
      </c>
      <c r="AB104" s="40" t="e">
        <f>AA104/('FAC Pricing'!$C$32*X104)</f>
        <v>#DIV/0!</v>
      </c>
    </row>
    <row r="105" spans="24:28" x14ac:dyDescent="0.3">
      <c r="X105">
        <f t="shared" si="1"/>
        <v>47.173568000000003</v>
      </c>
      <c r="Y105">
        <v>104</v>
      </c>
      <c r="AA105" cm="1">
        <f t="array" ref="AA105">8.8102 + (-0.1347 * COUNTA('FAC Pricing'!C121,'FAC Pricing'!F121,'FAC Pricing'!I121,'FAC Pricing'!L121,'FAC Pricing'!O121)) + (1.0168 * Calcs!Y105) + (0.9028 * Calcs!Z105*(1+Current[FedEx Freight surcharge_1]))+$C$2</f>
        <v>114.55739999999999</v>
      </c>
      <c r="AB105" s="40" t="e">
        <f>AA105/('FAC Pricing'!$C$32*X105)</f>
        <v>#DIV/0!</v>
      </c>
    </row>
    <row r="106" spans="24:28" x14ac:dyDescent="0.3">
      <c r="X106">
        <f t="shared" si="1"/>
        <v>47.627159999999996</v>
      </c>
      <c r="Y106">
        <v>105</v>
      </c>
      <c r="AA106" cm="1">
        <f t="array" ref="AA106">8.8102 + (-0.1347 * COUNTA('FAC Pricing'!C122,'FAC Pricing'!F122,'FAC Pricing'!I122,'FAC Pricing'!L122,'FAC Pricing'!O122)) + (1.0168 * Calcs!Y106) + (0.9028 * Calcs!Z106*(1+Current[FedEx Freight surcharge_1]))+$C$2</f>
        <v>115.57419999999999</v>
      </c>
      <c r="AB106" s="40" t="e">
        <f>AA106/('FAC Pricing'!$C$32*X106)</f>
        <v>#DIV/0!</v>
      </c>
    </row>
    <row r="107" spans="24:28" x14ac:dyDescent="0.3">
      <c r="X107">
        <f t="shared" si="1"/>
        <v>48.080751999999997</v>
      </c>
      <c r="Y107">
        <v>106</v>
      </c>
      <c r="AA107" cm="1">
        <f t="array" ref="AA107">8.8102 + (-0.1347 * COUNTA('FAC Pricing'!C123,'FAC Pricing'!F123,'FAC Pricing'!I123,'FAC Pricing'!L123,'FAC Pricing'!O123)) + (1.0168 * Calcs!Y107) + (0.9028 * Calcs!Z107*(1+Current[FedEx Freight surcharge_1]))+$C$2</f>
        <v>116.59099999999999</v>
      </c>
      <c r="AB107" s="40" t="e">
        <f>AA107/('FAC Pricing'!$C$32*X107)</f>
        <v>#DIV/0!</v>
      </c>
    </row>
    <row r="108" spans="24:28" x14ac:dyDescent="0.3">
      <c r="X108">
        <f t="shared" si="1"/>
        <v>48.534343999999997</v>
      </c>
      <c r="Y108">
        <v>107</v>
      </c>
      <c r="AA108" cm="1">
        <f t="array" ref="AA108">8.8102 + (-0.1347 * COUNTA('FAC Pricing'!C124,'FAC Pricing'!F124,'FAC Pricing'!I124,'FAC Pricing'!L124,'FAC Pricing'!O124)) + (1.0168 * Calcs!Y108) + (0.9028 * Calcs!Z108*(1+Current[FedEx Freight surcharge_1]))+$C$2</f>
        <v>117.60779999999998</v>
      </c>
      <c r="AB108" s="40" t="e">
        <f>AA108/('FAC Pricing'!$C$32*X108)</f>
        <v>#DIV/0!</v>
      </c>
    </row>
    <row r="109" spans="24:28" x14ac:dyDescent="0.3">
      <c r="X109">
        <f t="shared" si="1"/>
        <v>48.987935999999998</v>
      </c>
      <c r="Y109">
        <v>108</v>
      </c>
      <c r="AA109" cm="1">
        <f t="array" ref="AA109">8.8102 + (-0.1347 * COUNTA('FAC Pricing'!C125,'FAC Pricing'!F125,'FAC Pricing'!I125,'FAC Pricing'!L125,'FAC Pricing'!O125)) + (1.0168 * Calcs!Y109) + (0.9028 * Calcs!Z109*(1+Current[FedEx Freight surcharge_1]))+$C$2</f>
        <v>118.62459999999999</v>
      </c>
      <c r="AB109" s="40" t="e">
        <f>AA109/('FAC Pricing'!$C$32*X109)</f>
        <v>#DIV/0!</v>
      </c>
    </row>
    <row r="110" spans="24:28" x14ac:dyDescent="0.3">
      <c r="X110">
        <f t="shared" si="1"/>
        <v>49.441527999999998</v>
      </c>
      <c r="Y110">
        <v>109</v>
      </c>
      <c r="AA110" cm="1">
        <f t="array" ref="AA110">8.8102 + (-0.1347 * COUNTA('FAC Pricing'!C126,'FAC Pricing'!F126,'FAC Pricing'!I126,'FAC Pricing'!L126,'FAC Pricing'!O126)) + (1.0168 * Calcs!Y110) + (0.9028 * Calcs!Z110*(1+Current[FedEx Freight surcharge_1]))+$C$2</f>
        <v>119.64139999999999</v>
      </c>
      <c r="AB110" s="40" t="e">
        <f>AA110/('FAC Pricing'!$C$32*X110)</f>
        <v>#DIV/0!</v>
      </c>
    </row>
    <row r="111" spans="24:28" x14ac:dyDescent="0.3">
      <c r="X111">
        <f t="shared" si="1"/>
        <v>49.895119999999999</v>
      </c>
      <c r="Y111">
        <v>110</v>
      </c>
      <c r="AA111" cm="1">
        <f t="array" ref="AA111">8.8102 + (-0.1347 * COUNTA('FAC Pricing'!C127,'FAC Pricing'!F127,'FAC Pricing'!I127,'FAC Pricing'!L127,'FAC Pricing'!O127)) + (1.0168 * Calcs!Y111) + (0.9028 * Calcs!Z111*(1+Current[FedEx Freight surcharge_1]))+$C$2</f>
        <v>120.65819999999998</v>
      </c>
      <c r="AB111" s="40" t="e">
        <f>AA111/('FAC Pricing'!$C$32*X111)</f>
        <v>#DIV/0!</v>
      </c>
    </row>
    <row r="112" spans="24:28" x14ac:dyDescent="0.3">
      <c r="X112">
        <f t="shared" si="1"/>
        <v>50.348711999999999</v>
      </c>
      <c r="Y112">
        <v>111</v>
      </c>
      <c r="AA112" cm="1">
        <f t="array" ref="AA112">8.8102 + (-0.1347 * COUNTA('FAC Pricing'!C128,'FAC Pricing'!F128,'FAC Pricing'!I128,'FAC Pricing'!L128,'FAC Pricing'!O128)) + (1.0168 * Calcs!Y112) + (0.9028 * Calcs!Z112*(1+Current[FedEx Freight surcharge_1]))+$C$2</f>
        <v>121.67499999999998</v>
      </c>
      <c r="AB112" s="40" t="e">
        <f>AA112/('FAC Pricing'!$C$32*X112)</f>
        <v>#DIV/0!</v>
      </c>
    </row>
    <row r="113" spans="24:28" x14ac:dyDescent="0.3">
      <c r="X113">
        <f t="shared" si="1"/>
        <v>50.802303999999999</v>
      </c>
      <c r="Y113">
        <v>112</v>
      </c>
      <c r="AA113" cm="1">
        <f t="array" ref="AA113">8.8102 + (-0.1347 * COUNTA('FAC Pricing'!C129,'FAC Pricing'!F129,'FAC Pricing'!I129,'FAC Pricing'!L129,'FAC Pricing'!O129)) + (1.0168 * Calcs!Y113) + (0.9028 * Calcs!Z113*(1+Current[FedEx Freight surcharge_1]))+$C$2</f>
        <v>122.69179999999999</v>
      </c>
      <c r="AB113" s="40" t="e">
        <f>AA113/('FAC Pricing'!$C$32*X113)</f>
        <v>#DIV/0!</v>
      </c>
    </row>
    <row r="114" spans="24:28" x14ac:dyDescent="0.3">
      <c r="X114">
        <f t="shared" si="1"/>
        <v>51.255896</v>
      </c>
      <c r="Y114">
        <v>113</v>
      </c>
      <c r="AA114" cm="1">
        <f t="array" ref="AA114">8.8102 + (-0.1347 * COUNTA('FAC Pricing'!C130,'FAC Pricing'!F130,'FAC Pricing'!I130,'FAC Pricing'!L130,'FAC Pricing'!O130)) + (1.0168 * Calcs!Y114) + (0.9028 * Calcs!Z114*(1+Current[FedEx Freight surcharge_1]))+$C$2</f>
        <v>123.70859999999999</v>
      </c>
      <c r="AB114" s="40" t="e">
        <f>AA114/('FAC Pricing'!$C$32*X114)</f>
        <v>#DIV/0!</v>
      </c>
    </row>
    <row r="115" spans="24:28" x14ac:dyDescent="0.3">
      <c r="X115">
        <f t="shared" si="1"/>
        <v>51.709488</v>
      </c>
      <c r="Y115">
        <v>114</v>
      </c>
      <c r="AA115" cm="1">
        <f t="array" ref="AA115">8.8102 + (-0.1347 * COUNTA('FAC Pricing'!C131,'FAC Pricing'!F131,'FAC Pricing'!I131,'FAC Pricing'!L131,'FAC Pricing'!O131)) + (1.0168 * Calcs!Y115) + (0.9028 * Calcs!Z115*(1+Current[FedEx Freight surcharge_1]))+$C$2</f>
        <v>124.72539999999999</v>
      </c>
      <c r="AB115" s="40" t="e">
        <f>AA115/('FAC Pricing'!$C$32*X115)</f>
        <v>#DIV/0!</v>
      </c>
    </row>
    <row r="116" spans="24:28" x14ac:dyDescent="0.3">
      <c r="X116">
        <f t="shared" si="1"/>
        <v>52.163080000000001</v>
      </c>
      <c r="Y116">
        <v>115</v>
      </c>
      <c r="AA116" cm="1">
        <f t="array" ref="AA116">8.8102 + (-0.1347 * COUNTA('FAC Pricing'!C132,'FAC Pricing'!F132,'FAC Pricing'!I132,'FAC Pricing'!L132,'FAC Pricing'!O132)) + (1.0168 * Calcs!Y116) + (0.9028 * Calcs!Z116*(1+Current[FedEx Freight surcharge_1]))+$C$2</f>
        <v>125.74219999999998</v>
      </c>
      <c r="AB116" s="40" t="e">
        <f>AA116/('FAC Pricing'!$C$32*X116)</f>
        <v>#DIV/0!</v>
      </c>
    </row>
    <row r="117" spans="24:28" x14ac:dyDescent="0.3">
      <c r="X117">
        <f t="shared" si="1"/>
        <v>52.616672000000001</v>
      </c>
      <c r="Y117">
        <v>116</v>
      </c>
      <c r="AA117" cm="1">
        <f t="array" ref="AA117">8.8102 + (-0.1347 * COUNTA('FAC Pricing'!C133,'FAC Pricing'!F133,'FAC Pricing'!I133,'FAC Pricing'!L133,'FAC Pricing'!O133)) + (1.0168 * Calcs!Y117) + (0.9028 * Calcs!Z117*(1+Current[FedEx Freight surcharge_1]))+$C$2</f>
        <v>126.75899999999999</v>
      </c>
      <c r="AB117" s="40" t="e">
        <f>AA117/('FAC Pricing'!$C$32*X117)</f>
        <v>#DIV/0!</v>
      </c>
    </row>
    <row r="118" spans="24:28" x14ac:dyDescent="0.3">
      <c r="X118">
        <f t="shared" si="1"/>
        <v>53.070264000000002</v>
      </c>
      <c r="Y118">
        <v>117</v>
      </c>
      <c r="AA118" cm="1">
        <f t="array" ref="AA118">8.8102 + (-0.1347 * COUNTA('FAC Pricing'!C134,'FAC Pricing'!F134,'FAC Pricing'!I134,'FAC Pricing'!L134,'FAC Pricing'!O134)) + (1.0168 * Calcs!Y118) + (0.9028 * Calcs!Z118*(1+Current[FedEx Freight surcharge_1]))+$C$2</f>
        <v>127.77579999999999</v>
      </c>
      <c r="AB118" s="40" t="e">
        <f>AA118/('FAC Pricing'!$C$32*X118)</f>
        <v>#DIV/0!</v>
      </c>
    </row>
    <row r="119" spans="24:28" x14ac:dyDescent="0.3">
      <c r="X119">
        <f t="shared" si="1"/>
        <v>53.523856000000002</v>
      </c>
      <c r="Y119">
        <v>118</v>
      </c>
      <c r="AA119" cm="1">
        <f t="array" ref="AA119">8.8102 + (-0.1347 * COUNTA('FAC Pricing'!C135,'FAC Pricing'!F135,'FAC Pricing'!I135,'FAC Pricing'!L135,'FAC Pricing'!O135)) + (1.0168 * Calcs!Y119) + (0.9028 * Calcs!Z119*(1+Current[FedEx Freight surcharge_1]))+$C$2</f>
        <v>128.79259999999999</v>
      </c>
      <c r="AB119" s="40" t="e">
        <f>AA119/('FAC Pricing'!$C$32*X119)</f>
        <v>#DIV/0!</v>
      </c>
    </row>
    <row r="120" spans="24:28" x14ac:dyDescent="0.3">
      <c r="X120">
        <f t="shared" si="1"/>
        <v>53.977448000000003</v>
      </c>
      <c r="Y120">
        <v>119</v>
      </c>
      <c r="AA120" cm="1">
        <f t="array" ref="AA120">8.8102 + (-0.1347 * COUNTA('FAC Pricing'!C136,'FAC Pricing'!F136,'FAC Pricing'!I136,'FAC Pricing'!L136,'FAC Pricing'!O136)) + (1.0168 * Calcs!Y120) + (0.9028 * Calcs!Z120*(1+Current[FedEx Freight surcharge_1]))+$C$2</f>
        <v>129.80939999999998</v>
      </c>
      <c r="AB120" s="40" t="e">
        <f>AA120/('FAC Pricing'!$C$32*X120)</f>
        <v>#DIV/0!</v>
      </c>
    </row>
    <row r="121" spans="24:28" x14ac:dyDescent="0.3">
      <c r="X121">
        <f t="shared" si="1"/>
        <v>54.431039999999996</v>
      </c>
      <c r="Y121">
        <v>120</v>
      </c>
      <c r="AA121" cm="1">
        <f t="array" ref="AA121">8.8102 + (-0.1347 * COUNTA('FAC Pricing'!C137,'FAC Pricing'!F137,'FAC Pricing'!I137,'FAC Pricing'!L137,'FAC Pricing'!O137)) + (1.0168 * Calcs!Y121) + (0.9028 * Calcs!Z121*(1+Current[FedEx Freight surcharge_1]))+$C$2</f>
        <v>130.8262</v>
      </c>
      <c r="AB121" s="40" t="e">
        <f>AA121/('FAC Pricing'!$C$32*X121)</f>
        <v>#DIV/0!</v>
      </c>
    </row>
    <row r="122" spans="24:28" x14ac:dyDescent="0.3">
      <c r="X122">
        <f t="shared" si="1"/>
        <v>54.884631999999996</v>
      </c>
      <c r="Y122">
        <v>121</v>
      </c>
      <c r="AA122" cm="1">
        <f t="array" ref="AA122">8.8102 + (-0.1347 * COUNTA('FAC Pricing'!C138,'FAC Pricing'!F138,'FAC Pricing'!I138,'FAC Pricing'!L138,'FAC Pricing'!O138)) + (1.0168 * Calcs!Y122) + (0.9028 * Calcs!Z122*(1+Current[FedEx Freight surcharge_1]))+$C$2</f>
        <v>131.84299999999999</v>
      </c>
      <c r="AB122" s="40" t="e">
        <f>AA122/('FAC Pricing'!$C$32*X122)</f>
        <v>#DIV/0!</v>
      </c>
    </row>
    <row r="123" spans="24:28" x14ac:dyDescent="0.3">
      <c r="X123">
        <f t="shared" si="1"/>
        <v>55.338223999999997</v>
      </c>
      <c r="Y123">
        <v>122</v>
      </c>
      <c r="AA123" cm="1">
        <f t="array" ref="AA123">8.8102 + (-0.1347 * COUNTA('FAC Pricing'!C139,'FAC Pricing'!F139,'FAC Pricing'!I139,'FAC Pricing'!L139,'FAC Pricing'!O139)) + (1.0168 * Calcs!Y123) + (0.9028 * Calcs!Z123*(1+Current[FedEx Freight surcharge_1]))+$C$2</f>
        <v>132.85980000000001</v>
      </c>
      <c r="AB123" s="40" t="e">
        <f>AA123/('FAC Pricing'!$C$32*X123)</f>
        <v>#DIV/0!</v>
      </c>
    </row>
    <row r="124" spans="24:28" x14ac:dyDescent="0.3">
      <c r="X124">
        <f t="shared" si="1"/>
        <v>55.791815999999997</v>
      </c>
      <c r="Y124">
        <v>123</v>
      </c>
      <c r="AA124" cm="1">
        <f t="array" ref="AA124">8.8102 + (-0.1347 * COUNTA('FAC Pricing'!C140,'FAC Pricing'!F140,'FAC Pricing'!I140,'FAC Pricing'!L140,'FAC Pricing'!O140)) + (1.0168 * Calcs!Y124) + (0.9028 * Calcs!Z124*(1+Current[FedEx Freight surcharge_1]))+$C$2</f>
        <v>133.8766</v>
      </c>
      <c r="AB124" s="40" t="e">
        <f>AA124/('FAC Pricing'!$C$32*X124)</f>
        <v>#DIV/0!</v>
      </c>
    </row>
    <row r="125" spans="24:28" x14ac:dyDescent="0.3">
      <c r="X125">
        <f t="shared" si="1"/>
        <v>56.245407999999998</v>
      </c>
      <c r="Y125">
        <v>124</v>
      </c>
      <c r="AA125" cm="1">
        <f t="array" ref="AA125">8.8102 + (-0.1347 * COUNTA('FAC Pricing'!C141,'FAC Pricing'!F141,'FAC Pricing'!I141,'FAC Pricing'!L141,'FAC Pricing'!O141)) + (1.0168 * Calcs!Y125) + (0.9028 * Calcs!Z125*(1+Current[FedEx Freight surcharge_1]))+$C$2</f>
        <v>134.89339999999999</v>
      </c>
      <c r="AB125" s="40" t="e">
        <f>AA125/('FAC Pricing'!$C$32*X125)</f>
        <v>#DIV/0!</v>
      </c>
    </row>
    <row r="126" spans="24:28" x14ac:dyDescent="0.3">
      <c r="X126">
        <f t="shared" si="1"/>
        <v>56.698999999999998</v>
      </c>
      <c r="Y126">
        <v>125</v>
      </c>
      <c r="AA126" cm="1">
        <f t="array" ref="AA126">8.8102 + (-0.1347 * COUNTA('FAC Pricing'!C142,'FAC Pricing'!F142,'FAC Pricing'!I142,'FAC Pricing'!L142,'FAC Pricing'!O142)) + (1.0168 * Calcs!Y126) + (0.9028 * Calcs!Z126*(1+Current[FedEx Freight surcharge_1]))+$C$2</f>
        <v>135.9102</v>
      </c>
      <c r="AB126" s="40" t="e">
        <f>AA126/('FAC Pricing'!$C$32*X126)</f>
        <v>#DIV/0!</v>
      </c>
    </row>
    <row r="127" spans="24:28" x14ac:dyDescent="0.3">
      <c r="AB127" s="40"/>
    </row>
    <row r="128" spans="24:28" x14ac:dyDescent="0.3">
      <c r="AB128" s="40"/>
    </row>
    <row r="129" spans="28:28" x14ac:dyDescent="0.3">
      <c r="AB129" s="40"/>
    </row>
    <row r="130" spans="28:28" x14ac:dyDescent="0.3">
      <c r="AB130" s="40"/>
    </row>
    <row r="131" spans="28:28" x14ac:dyDescent="0.3">
      <c r="AB131" s="40"/>
    </row>
    <row r="132" spans="28:28" x14ac:dyDescent="0.3">
      <c r="AB132" s="40"/>
    </row>
    <row r="133" spans="28:28" x14ac:dyDescent="0.3">
      <c r="AB133" s="40"/>
    </row>
    <row r="134" spans="28:28" x14ac:dyDescent="0.3">
      <c r="AB134" s="40"/>
    </row>
    <row r="135" spans="28:28" x14ac:dyDescent="0.3">
      <c r="AB135" s="40"/>
    </row>
    <row r="136" spans="28:28" x14ac:dyDescent="0.3">
      <c r="AB136" s="40"/>
    </row>
    <row r="137" spans="28:28" x14ac:dyDescent="0.3">
      <c r="AB137" s="40"/>
    </row>
    <row r="138" spans="28:28" x14ac:dyDescent="0.3">
      <c r="AB138" s="40"/>
    </row>
    <row r="139" spans="28:28" x14ac:dyDescent="0.3">
      <c r="AB139" s="40"/>
    </row>
    <row r="140" spans="28:28" x14ac:dyDescent="0.3">
      <c r="AB140" s="40"/>
    </row>
    <row r="141" spans="28:28" x14ac:dyDescent="0.3">
      <c r="AB141" s="40"/>
    </row>
    <row r="142" spans="28:28" x14ac:dyDescent="0.3">
      <c r="AB142" s="40"/>
    </row>
    <row r="143" spans="28:28" x14ac:dyDescent="0.3">
      <c r="AB143" s="40"/>
    </row>
    <row r="144" spans="28:28" x14ac:dyDescent="0.3">
      <c r="AB144" s="40"/>
    </row>
    <row r="145" spans="28:28" x14ac:dyDescent="0.3">
      <c r="AB145" s="40"/>
    </row>
    <row r="146" spans="28:28" x14ac:dyDescent="0.3">
      <c r="AB146" s="40"/>
    </row>
    <row r="147" spans="28:28" x14ac:dyDescent="0.3">
      <c r="AB147" s="40"/>
    </row>
    <row r="148" spans="28:28" x14ac:dyDescent="0.3">
      <c r="AB148" s="40"/>
    </row>
    <row r="149" spans="28:28" x14ac:dyDescent="0.3">
      <c r="AB149" s="40"/>
    </row>
    <row r="150" spans="28:28" x14ac:dyDescent="0.3">
      <c r="AB150" s="40"/>
    </row>
    <row r="151" spans="28:28" x14ac:dyDescent="0.3">
      <c r="AB151" s="40"/>
    </row>
    <row r="152" spans="28:28" x14ac:dyDescent="0.3">
      <c r="AB152" s="40"/>
    </row>
    <row r="153" spans="28:28" x14ac:dyDescent="0.3">
      <c r="AB153" s="40"/>
    </row>
    <row r="154" spans="28:28" x14ac:dyDescent="0.3">
      <c r="AB154" s="40"/>
    </row>
    <row r="155" spans="28:28" x14ac:dyDescent="0.3">
      <c r="AB155" s="40"/>
    </row>
    <row r="156" spans="28:28" x14ac:dyDescent="0.3">
      <c r="AB156" s="40"/>
    </row>
    <row r="157" spans="28:28" x14ac:dyDescent="0.3">
      <c r="AB157" s="40"/>
    </row>
    <row r="158" spans="28:28" x14ac:dyDescent="0.3">
      <c r="AB158" s="40"/>
    </row>
    <row r="159" spans="28:28" x14ac:dyDescent="0.3">
      <c r="AB159" s="40"/>
    </row>
    <row r="160" spans="28:28" x14ac:dyDescent="0.3">
      <c r="AB160" s="40"/>
    </row>
    <row r="161" spans="28:28" x14ac:dyDescent="0.3">
      <c r="AB161" s="40"/>
    </row>
    <row r="162" spans="28:28" x14ac:dyDescent="0.3">
      <c r="AB162" s="40"/>
    </row>
    <row r="163" spans="28:28" x14ac:dyDescent="0.3">
      <c r="AB163" s="40"/>
    </row>
    <row r="164" spans="28:28" x14ac:dyDescent="0.3">
      <c r="AB164" s="40"/>
    </row>
    <row r="165" spans="28:28" x14ac:dyDescent="0.3">
      <c r="AB165" s="40"/>
    </row>
    <row r="166" spans="28:28" x14ac:dyDescent="0.3">
      <c r="AB166" s="40"/>
    </row>
    <row r="167" spans="28:28" x14ac:dyDescent="0.3">
      <c r="AB167" s="40"/>
    </row>
    <row r="168" spans="28:28" x14ac:dyDescent="0.3">
      <c r="AB168" s="40"/>
    </row>
    <row r="169" spans="28:28" x14ac:dyDescent="0.3">
      <c r="AB169" s="40"/>
    </row>
    <row r="170" spans="28:28" x14ac:dyDescent="0.3">
      <c r="AB170" s="40"/>
    </row>
    <row r="171" spans="28:28" x14ac:dyDescent="0.3">
      <c r="AB171" s="40"/>
    </row>
    <row r="172" spans="28:28" x14ac:dyDescent="0.3">
      <c r="AB172" s="40"/>
    </row>
    <row r="173" spans="28:28" x14ac:dyDescent="0.3">
      <c r="AB173" s="40"/>
    </row>
    <row r="174" spans="28:28" x14ac:dyDescent="0.3">
      <c r="AB174" s="40"/>
    </row>
    <row r="175" spans="28:28" x14ac:dyDescent="0.3">
      <c r="AB175" s="40"/>
    </row>
    <row r="176" spans="28:28" x14ac:dyDescent="0.3">
      <c r="AB176" s="40"/>
    </row>
    <row r="177" spans="28:28" x14ac:dyDescent="0.3">
      <c r="AB177" s="40"/>
    </row>
    <row r="178" spans="28:28" x14ac:dyDescent="0.3">
      <c r="AB178" s="40"/>
    </row>
    <row r="179" spans="28:28" x14ac:dyDescent="0.3">
      <c r="AB179" s="40"/>
    </row>
    <row r="180" spans="28:28" x14ac:dyDescent="0.3">
      <c r="AB180" s="40"/>
    </row>
    <row r="181" spans="28:28" x14ac:dyDescent="0.3">
      <c r="AB181" s="40"/>
    </row>
    <row r="182" spans="28:28" x14ac:dyDescent="0.3">
      <c r="AB182" s="40"/>
    </row>
    <row r="183" spans="28:28" x14ac:dyDescent="0.3">
      <c r="AB183" s="40"/>
    </row>
    <row r="184" spans="28:28" x14ac:dyDescent="0.3">
      <c r="AB184" s="40"/>
    </row>
    <row r="185" spans="28:28" x14ac:dyDescent="0.3">
      <c r="AB185" s="40"/>
    </row>
    <row r="186" spans="28:28" x14ac:dyDescent="0.3">
      <c r="AB186" s="40"/>
    </row>
    <row r="187" spans="28:28" x14ac:dyDescent="0.3">
      <c r="AB187" s="40"/>
    </row>
    <row r="188" spans="28:28" x14ac:dyDescent="0.3">
      <c r="AB188" s="40"/>
    </row>
    <row r="189" spans="28:28" x14ac:dyDescent="0.3">
      <c r="AB189" s="40"/>
    </row>
    <row r="190" spans="28:28" x14ac:dyDescent="0.3">
      <c r="AB190" s="40"/>
    </row>
    <row r="191" spans="28:28" x14ac:dyDescent="0.3">
      <c r="AB191" s="40"/>
    </row>
    <row r="192" spans="28:28" x14ac:dyDescent="0.3">
      <c r="AB192" s="40"/>
    </row>
    <row r="193" spans="28:28" x14ac:dyDescent="0.3">
      <c r="AB193" s="40"/>
    </row>
    <row r="194" spans="28:28" x14ac:dyDescent="0.3">
      <c r="AB194" s="40"/>
    </row>
    <row r="195" spans="28:28" x14ac:dyDescent="0.3">
      <c r="AB195" s="40"/>
    </row>
    <row r="196" spans="28:28" x14ac:dyDescent="0.3">
      <c r="AB196" s="40"/>
    </row>
    <row r="197" spans="28:28" x14ac:dyDescent="0.3">
      <c r="AB197" s="40"/>
    </row>
    <row r="198" spans="28:28" x14ac:dyDescent="0.3">
      <c r="AB198" s="40"/>
    </row>
    <row r="199" spans="28:28" x14ac:dyDescent="0.3">
      <c r="AB199" s="40"/>
    </row>
    <row r="200" spans="28:28" x14ac:dyDescent="0.3">
      <c r="AB200" s="40"/>
    </row>
    <row r="201" spans="28:28" x14ac:dyDescent="0.3">
      <c r="AB201" s="4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11FC-23B7-4045-8613-4B1B8C9D3EA9}">
  <sheetPr codeName="Sheet10"/>
  <dimension ref="A1:D657"/>
  <sheetViews>
    <sheetView topLeftCell="A585" workbookViewId="0">
      <selection activeCell="D602" sqref="D602"/>
    </sheetView>
  </sheetViews>
  <sheetFormatPr defaultRowHeight="14.4" x14ac:dyDescent="0.3"/>
  <cols>
    <col min="1" max="1" width="10.33203125" bestFit="1" customWidth="1"/>
    <col min="2" max="2" width="9.44140625" bestFit="1" customWidth="1"/>
    <col min="3" max="3" width="64.77734375" bestFit="1" customWidth="1"/>
    <col min="4" max="4" width="42.21875" bestFit="1" customWidth="1"/>
  </cols>
  <sheetData>
    <row r="1" spans="1:4" x14ac:dyDescent="0.3">
      <c r="A1" t="s">
        <v>6519</v>
      </c>
      <c r="B1" t="s">
        <v>6520</v>
      </c>
      <c r="C1" t="s">
        <v>6521</v>
      </c>
      <c r="D1" t="s">
        <v>6522</v>
      </c>
    </row>
    <row r="2" spans="1:4" x14ac:dyDescent="0.3">
      <c r="A2" s="45">
        <v>101</v>
      </c>
      <c r="B2" s="45" t="s">
        <v>6523</v>
      </c>
      <c r="C2" s="45" t="s">
        <v>6524</v>
      </c>
      <c r="D2" s="45" t="s">
        <v>6525</v>
      </c>
    </row>
    <row r="3" spans="1:4" x14ac:dyDescent="0.3">
      <c r="A3" s="45">
        <v>102</v>
      </c>
      <c r="B3" s="45" t="s">
        <v>6523</v>
      </c>
      <c r="C3" s="45" t="s">
        <v>6526</v>
      </c>
      <c r="D3" s="45" t="s">
        <v>6527</v>
      </c>
    </row>
    <row r="4" spans="1:4" x14ac:dyDescent="0.3">
      <c r="A4" s="45">
        <v>103</v>
      </c>
      <c r="B4" s="45" t="s">
        <v>6523</v>
      </c>
      <c r="C4" s="45" t="s">
        <v>6528</v>
      </c>
      <c r="D4" s="45" t="s">
        <v>6527</v>
      </c>
    </row>
    <row r="5" spans="1:4" x14ac:dyDescent="0.3">
      <c r="A5" s="45">
        <v>1031</v>
      </c>
      <c r="B5" s="45" t="s">
        <v>6523</v>
      </c>
      <c r="C5" s="45" t="s">
        <v>6529</v>
      </c>
      <c r="D5" s="45" t="s">
        <v>6527</v>
      </c>
    </row>
    <row r="6" spans="1:4" x14ac:dyDescent="0.3">
      <c r="A6" s="45">
        <v>105</v>
      </c>
      <c r="B6" s="45" t="s">
        <v>6523</v>
      </c>
      <c r="C6" s="45" t="s">
        <v>6530</v>
      </c>
      <c r="D6" s="45" t="s">
        <v>6527</v>
      </c>
    </row>
    <row r="7" spans="1:4" x14ac:dyDescent="0.3">
      <c r="A7" s="45">
        <v>1051</v>
      </c>
      <c r="B7" s="45" t="s">
        <v>6523</v>
      </c>
      <c r="C7" s="45" t="s">
        <v>6531</v>
      </c>
      <c r="D7" s="45" t="s">
        <v>6527</v>
      </c>
    </row>
    <row r="8" spans="1:4" x14ac:dyDescent="0.3">
      <c r="A8" s="45">
        <v>106</v>
      </c>
      <c r="B8" s="45" t="s">
        <v>6523</v>
      </c>
      <c r="C8" s="45" t="s">
        <v>6532</v>
      </c>
      <c r="D8" s="45" t="s">
        <v>6527</v>
      </c>
    </row>
    <row r="9" spans="1:4" x14ac:dyDescent="0.3">
      <c r="A9" s="45">
        <v>1061</v>
      </c>
      <c r="B9" s="45" t="s">
        <v>6523</v>
      </c>
      <c r="C9" s="45" t="s">
        <v>6533</v>
      </c>
      <c r="D9" s="45" t="s">
        <v>6527</v>
      </c>
    </row>
    <row r="10" spans="1:4" x14ac:dyDescent="0.3">
      <c r="A10" s="45">
        <v>107</v>
      </c>
      <c r="B10" s="45" t="s">
        <v>6523</v>
      </c>
      <c r="C10" s="45" t="s">
        <v>6534</v>
      </c>
      <c r="D10" s="45" t="s">
        <v>6527</v>
      </c>
    </row>
    <row r="11" spans="1:4" x14ac:dyDescent="0.3">
      <c r="A11" s="45">
        <v>1071</v>
      </c>
      <c r="B11" s="45" t="s">
        <v>6523</v>
      </c>
      <c r="C11" s="45" t="s">
        <v>6535</v>
      </c>
      <c r="D11" s="45" t="s">
        <v>6527</v>
      </c>
    </row>
    <row r="12" spans="1:4" x14ac:dyDescent="0.3">
      <c r="A12" s="45">
        <v>108</v>
      </c>
      <c r="B12" s="45" t="s">
        <v>6523</v>
      </c>
      <c r="C12" s="45" t="s">
        <v>6536</v>
      </c>
      <c r="D12" s="45" t="s">
        <v>6527</v>
      </c>
    </row>
    <row r="13" spans="1:4" x14ac:dyDescent="0.3">
      <c r="A13" s="45">
        <v>1081</v>
      </c>
      <c r="B13" s="45" t="s">
        <v>6523</v>
      </c>
      <c r="C13" s="45" t="s">
        <v>6537</v>
      </c>
      <c r="D13" s="45" t="s">
        <v>6527</v>
      </c>
    </row>
    <row r="14" spans="1:4" x14ac:dyDescent="0.3">
      <c r="A14" s="45" t="s">
        <v>124</v>
      </c>
      <c r="B14" s="45" t="s">
        <v>6523</v>
      </c>
      <c r="C14" s="45" t="s">
        <v>6536</v>
      </c>
      <c r="D14" s="45" t="s">
        <v>6527</v>
      </c>
    </row>
    <row r="15" spans="1:4" x14ac:dyDescent="0.3">
      <c r="A15" s="45">
        <v>110</v>
      </c>
      <c r="B15" s="45" t="s">
        <v>6523</v>
      </c>
      <c r="C15" s="45" t="s">
        <v>6538</v>
      </c>
      <c r="D15" s="45" t="s">
        <v>6527</v>
      </c>
    </row>
    <row r="16" spans="1:4" x14ac:dyDescent="0.3">
      <c r="A16" s="45">
        <v>1101</v>
      </c>
      <c r="B16" s="45" t="s">
        <v>6523</v>
      </c>
      <c r="C16" s="45" t="s">
        <v>6539</v>
      </c>
      <c r="D16" s="45" t="s">
        <v>6527</v>
      </c>
    </row>
    <row r="17" spans="1:4" x14ac:dyDescent="0.3">
      <c r="A17" s="45">
        <v>111</v>
      </c>
      <c r="B17" s="45" t="s">
        <v>6523</v>
      </c>
      <c r="C17" s="45" t="s">
        <v>6540</v>
      </c>
      <c r="D17" s="45" t="s">
        <v>6525</v>
      </c>
    </row>
    <row r="18" spans="1:4" x14ac:dyDescent="0.3">
      <c r="A18" s="45">
        <v>1111</v>
      </c>
      <c r="B18" s="45" t="s">
        <v>6523</v>
      </c>
      <c r="C18" s="45" t="s">
        <v>6541</v>
      </c>
      <c r="D18" s="45" t="s">
        <v>6525</v>
      </c>
    </row>
    <row r="19" spans="1:4" x14ac:dyDescent="0.3">
      <c r="A19" s="45">
        <v>112</v>
      </c>
      <c r="B19" s="45" t="s">
        <v>6523</v>
      </c>
      <c r="C19" s="45" t="s">
        <v>6542</v>
      </c>
      <c r="D19" s="45" t="s">
        <v>6527</v>
      </c>
    </row>
    <row r="20" spans="1:4" x14ac:dyDescent="0.3">
      <c r="A20" s="45">
        <v>113</v>
      </c>
      <c r="B20" s="45" t="s">
        <v>6523</v>
      </c>
      <c r="C20" s="45" t="s">
        <v>6543</v>
      </c>
      <c r="D20" s="45" t="s">
        <v>6527</v>
      </c>
    </row>
    <row r="21" spans="1:4" x14ac:dyDescent="0.3">
      <c r="A21" s="45">
        <v>1131</v>
      </c>
      <c r="B21" s="45" t="s">
        <v>6523</v>
      </c>
      <c r="C21" s="45" t="s">
        <v>6544</v>
      </c>
      <c r="D21" s="45" t="s">
        <v>6527</v>
      </c>
    </row>
    <row r="22" spans="1:4" x14ac:dyDescent="0.3">
      <c r="A22" s="45">
        <v>114</v>
      </c>
      <c r="B22" s="45" t="s">
        <v>6523</v>
      </c>
      <c r="C22" s="45" t="s">
        <v>6545</v>
      </c>
      <c r="D22" s="45" t="s">
        <v>6527</v>
      </c>
    </row>
    <row r="23" spans="1:4" x14ac:dyDescent="0.3">
      <c r="A23" s="45" t="s">
        <v>186</v>
      </c>
      <c r="B23" s="45" t="s">
        <v>6523</v>
      </c>
      <c r="C23" s="45" t="s">
        <v>6546</v>
      </c>
      <c r="D23" s="45" t="s">
        <v>6525</v>
      </c>
    </row>
    <row r="24" spans="1:4" x14ac:dyDescent="0.3">
      <c r="A24" s="45">
        <v>116</v>
      </c>
      <c r="B24" s="45" t="s">
        <v>6523</v>
      </c>
      <c r="C24" s="45" t="s">
        <v>6547</v>
      </c>
      <c r="D24" s="45" t="s">
        <v>6527</v>
      </c>
    </row>
    <row r="25" spans="1:4" x14ac:dyDescent="0.3">
      <c r="A25" s="45">
        <v>117</v>
      </c>
      <c r="B25" s="45" t="s">
        <v>6523</v>
      </c>
      <c r="C25" s="45" t="s">
        <v>6548</v>
      </c>
      <c r="D25" s="45" t="s">
        <v>6527</v>
      </c>
    </row>
    <row r="26" spans="1:4" x14ac:dyDescent="0.3">
      <c r="A26" s="45">
        <v>1171</v>
      </c>
      <c r="B26" s="45" t="s">
        <v>6523</v>
      </c>
      <c r="C26" s="45" t="s">
        <v>6549</v>
      </c>
      <c r="D26" s="45" t="s">
        <v>6527</v>
      </c>
    </row>
    <row r="27" spans="1:4" x14ac:dyDescent="0.3">
      <c r="A27" s="45">
        <v>118</v>
      </c>
      <c r="B27" s="45" t="s">
        <v>6523</v>
      </c>
      <c r="C27" s="45" t="s">
        <v>6550</v>
      </c>
      <c r="D27" s="45" t="s">
        <v>6527</v>
      </c>
    </row>
    <row r="28" spans="1:4" x14ac:dyDescent="0.3">
      <c r="A28" s="45">
        <v>121</v>
      </c>
      <c r="B28" s="45" t="s">
        <v>6523</v>
      </c>
      <c r="C28" s="45" t="s">
        <v>6551</v>
      </c>
      <c r="D28" s="45" t="s">
        <v>6527</v>
      </c>
    </row>
    <row r="29" spans="1:4" x14ac:dyDescent="0.3">
      <c r="A29" s="45">
        <v>122</v>
      </c>
      <c r="B29" s="45" t="s">
        <v>6523</v>
      </c>
      <c r="C29" s="45" t="s">
        <v>6552</v>
      </c>
      <c r="D29" s="45" t="s">
        <v>6527</v>
      </c>
    </row>
    <row r="30" spans="1:4" x14ac:dyDescent="0.3">
      <c r="A30" s="45">
        <v>1221</v>
      </c>
      <c r="B30" s="45" t="s">
        <v>6523</v>
      </c>
      <c r="C30" s="45" t="s">
        <v>6553</v>
      </c>
      <c r="D30" s="45" t="s">
        <v>6527</v>
      </c>
    </row>
    <row r="31" spans="1:4" x14ac:dyDescent="0.3">
      <c r="A31" s="45">
        <v>123</v>
      </c>
      <c r="C31" s="45" t="s">
        <v>6554</v>
      </c>
      <c r="D31" s="45" t="s">
        <v>6527</v>
      </c>
    </row>
    <row r="32" spans="1:4" x14ac:dyDescent="0.3">
      <c r="A32" s="45">
        <v>125</v>
      </c>
      <c r="C32" s="45" t="s">
        <v>243</v>
      </c>
      <c r="D32" s="45" t="s">
        <v>6555</v>
      </c>
    </row>
    <row r="33" spans="1:4" x14ac:dyDescent="0.3">
      <c r="A33" s="45">
        <v>130</v>
      </c>
      <c r="C33" s="45" t="s">
        <v>255</v>
      </c>
      <c r="D33" s="45" t="s">
        <v>6527</v>
      </c>
    </row>
    <row r="34" spans="1:4" x14ac:dyDescent="0.3">
      <c r="A34" s="45">
        <v>135</v>
      </c>
      <c r="B34" s="45" t="s">
        <v>6556</v>
      </c>
      <c r="C34" s="45" t="s">
        <v>6557</v>
      </c>
      <c r="D34" s="45" t="s">
        <v>6525</v>
      </c>
    </row>
    <row r="35" spans="1:4" x14ac:dyDescent="0.3">
      <c r="A35" s="45">
        <v>138</v>
      </c>
      <c r="B35" s="45" t="s">
        <v>6558</v>
      </c>
      <c r="C35" s="45" t="s">
        <v>6557</v>
      </c>
      <c r="D35" s="45" t="s">
        <v>6525</v>
      </c>
    </row>
    <row r="36" spans="1:4" x14ac:dyDescent="0.3">
      <c r="A36" s="45">
        <v>1381</v>
      </c>
      <c r="B36" s="45" t="s">
        <v>6558</v>
      </c>
      <c r="C36" s="45" t="s">
        <v>6559</v>
      </c>
      <c r="D36" s="45" t="s">
        <v>6525</v>
      </c>
    </row>
    <row r="37" spans="1:4" x14ac:dyDescent="0.3">
      <c r="A37" s="45">
        <v>139</v>
      </c>
      <c r="B37" s="45" t="s">
        <v>6558</v>
      </c>
      <c r="C37" s="45" t="s">
        <v>6560</v>
      </c>
      <c r="D37" s="45" t="s">
        <v>6527</v>
      </c>
    </row>
    <row r="38" spans="1:4" x14ac:dyDescent="0.3">
      <c r="A38" s="45">
        <v>140</v>
      </c>
      <c r="B38" s="45" t="s">
        <v>6561</v>
      </c>
      <c r="C38" s="45" t="s">
        <v>6562</v>
      </c>
      <c r="D38" s="45" t="s">
        <v>6525</v>
      </c>
    </row>
    <row r="39" spans="1:4" x14ac:dyDescent="0.3">
      <c r="A39" s="45">
        <v>141</v>
      </c>
      <c r="B39" s="45" t="s">
        <v>6561</v>
      </c>
      <c r="C39" s="45" t="s">
        <v>6526</v>
      </c>
      <c r="D39" s="45" t="s">
        <v>6527</v>
      </c>
    </row>
    <row r="40" spans="1:4" x14ac:dyDescent="0.3">
      <c r="A40" s="45">
        <v>142</v>
      </c>
      <c r="B40" s="45" t="s">
        <v>6561</v>
      </c>
      <c r="C40" s="45" t="s">
        <v>6532</v>
      </c>
      <c r="D40" s="45" t="s">
        <v>6527</v>
      </c>
    </row>
    <row r="41" spans="1:4" x14ac:dyDescent="0.3">
      <c r="A41" s="45">
        <v>143</v>
      </c>
      <c r="B41" s="45" t="s">
        <v>6561</v>
      </c>
      <c r="C41" s="45" t="s">
        <v>6536</v>
      </c>
      <c r="D41" s="45" t="s">
        <v>6527</v>
      </c>
    </row>
    <row r="42" spans="1:4" x14ac:dyDescent="0.3">
      <c r="A42" s="45">
        <v>144</v>
      </c>
      <c r="B42" s="45" t="s">
        <v>6561</v>
      </c>
      <c r="C42" s="45" t="s">
        <v>6543</v>
      </c>
      <c r="D42" s="45" t="s">
        <v>6527</v>
      </c>
    </row>
    <row r="43" spans="1:4" x14ac:dyDescent="0.3">
      <c r="A43" s="45">
        <v>151</v>
      </c>
      <c r="C43" s="45" t="s">
        <v>316</v>
      </c>
      <c r="D43" s="45" t="s">
        <v>6527</v>
      </c>
    </row>
    <row r="44" spans="1:4" x14ac:dyDescent="0.3">
      <c r="A44" s="45">
        <v>159</v>
      </c>
      <c r="B44" s="45" t="s">
        <v>6563</v>
      </c>
      <c r="C44" s="45" t="s">
        <v>6564</v>
      </c>
      <c r="D44" s="45" t="s">
        <v>6565</v>
      </c>
    </row>
    <row r="45" spans="1:4" x14ac:dyDescent="0.3">
      <c r="A45" s="45">
        <v>1591</v>
      </c>
      <c r="B45" s="45" t="s">
        <v>6563</v>
      </c>
      <c r="C45" s="45" t="s">
        <v>6566</v>
      </c>
      <c r="D45" s="45" t="s">
        <v>6555</v>
      </c>
    </row>
    <row r="46" spans="1:4" x14ac:dyDescent="0.3">
      <c r="A46" s="45">
        <v>160</v>
      </c>
      <c r="B46" s="45" t="s">
        <v>6563</v>
      </c>
      <c r="C46" s="45" t="s">
        <v>6567</v>
      </c>
      <c r="D46" s="45" t="s">
        <v>6525</v>
      </c>
    </row>
    <row r="47" spans="1:4" x14ac:dyDescent="0.3">
      <c r="A47" s="45">
        <v>161</v>
      </c>
      <c r="B47" s="45" t="s">
        <v>6563</v>
      </c>
      <c r="C47" s="45" t="s">
        <v>6568</v>
      </c>
      <c r="D47" s="45" t="s">
        <v>6527</v>
      </c>
    </row>
    <row r="48" spans="1:4" x14ac:dyDescent="0.3">
      <c r="A48" s="45">
        <v>162</v>
      </c>
      <c r="B48" s="45" t="s">
        <v>6523</v>
      </c>
      <c r="C48" s="45" t="s">
        <v>6569</v>
      </c>
      <c r="D48" s="45" t="s">
        <v>6525</v>
      </c>
    </row>
    <row r="49" spans="1:4" x14ac:dyDescent="0.3">
      <c r="A49" s="45">
        <v>1621</v>
      </c>
      <c r="B49" s="45" t="s">
        <v>6523</v>
      </c>
      <c r="C49" s="45" t="s">
        <v>6570</v>
      </c>
      <c r="D49" s="45" t="s">
        <v>6525</v>
      </c>
    </row>
    <row r="50" spans="1:4" x14ac:dyDescent="0.3">
      <c r="A50" s="45">
        <v>1622</v>
      </c>
      <c r="C50" s="45" t="s">
        <v>6571</v>
      </c>
      <c r="D50" s="45" t="s">
        <v>6527</v>
      </c>
    </row>
    <row r="51" spans="1:4" x14ac:dyDescent="0.3">
      <c r="A51" s="45">
        <v>163</v>
      </c>
      <c r="B51" s="45" t="s">
        <v>6556</v>
      </c>
      <c r="C51" s="45" t="s">
        <v>6572</v>
      </c>
      <c r="D51" s="45" t="s">
        <v>6525</v>
      </c>
    </row>
    <row r="52" spans="1:4" x14ac:dyDescent="0.3">
      <c r="A52" s="45">
        <v>164</v>
      </c>
      <c r="B52" s="45" t="s">
        <v>6563</v>
      </c>
      <c r="C52" s="45" t="s">
        <v>6573</v>
      </c>
      <c r="D52" s="45" t="s">
        <v>6565</v>
      </c>
    </row>
    <row r="53" spans="1:4" x14ac:dyDescent="0.3">
      <c r="A53" s="45">
        <v>166</v>
      </c>
      <c r="B53" s="45" t="s">
        <v>6574</v>
      </c>
      <c r="C53" s="45" t="s">
        <v>6557</v>
      </c>
      <c r="D53" s="45" t="s">
        <v>6525</v>
      </c>
    </row>
    <row r="54" spans="1:4" x14ac:dyDescent="0.3">
      <c r="A54" s="45">
        <v>168</v>
      </c>
      <c r="B54" s="45" t="s">
        <v>6575</v>
      </c>
      <c r="C54" s="45" t="s">
        <v>6576</v>
      </c>
      <c r="D54" s="45" t="s">
        <v>6525</v>
      </c>
    </row>
    <row r="55" spans="1:4" x14ac:dyDescent="0.3">
      <c r="A55" s="45">
        <v>1681</v>
      </c>
      <c r="B55" s="45" t="s">
        <v>6575</v>
      </c>
      <c r="C55" s="45" t="s">
        <v>6577</v>
      </c>
      <c r="D55" s="45" t="s">
        <v>6525</v>
      </c>
    </row>
    <row r="56" spans="1:4" x14ac:dyDescent="0.3">
      <c r="A56" s="45">
        <v>1682</v>
      </c>
      <c r="B56" s="45" t="s">
        <v>6575</v>
      </c>
      <c r="C56" s="45" t="s">
        <v>6578</v>
      </c>
      <c r="D56" s="45" t="s">
        <v>6527</v>
      </c>
    </row>
    <row r="57" spans="1:4" x14ac:dyDescent="0.3">
      <c r="A57" s="45">
        <v>169</v>
      </c>
      <c r="B57" s="45" t="s">
        <v>6574</v>
      </c>
      <c r="C57" s="45" t="s">
        <v>6579</v>
      </c>
      <c r="D57" s="45" t="s">
        <v>6525</v>
      </c>
    </row>
    <row r="58" spans="1:4" x14ac:dyDescent="0.3">
      <c r="A58" s="45">
        <v>170</v>
      </c>
      <c r="B58" s="45" t="s">
        <v>6523</v>
      </c>
      <c r="C58" s="45" t="s">
        <v>6580</v>
      </c>
      <c r="D58" s="45" t="s">
        <v>6525</v>
      </c>
    </row>
    <row r="59" spans="1:4" x14ac:dyDescent="0.3">
      <c r="A59" s="45">
        <v>171</v>
      </c>
      <c r="B59" s="45" t="s">
        <v>6556</v>
      </c>
      <c r="C59" s="45" t="s">
        <v>6581</v>
      </c>
      <c r="D59" s="45" t="s">
        <v>6525</v>
      </c>
    </row>
    <row r="60" spans="1:4" x14ac:dyDescent="0.3">
      <c r="A60" s="45">
        <v>172</v>
      </c>
      <c r="B60" s="45" t="s">
        <v>6582</v>
      </c>
      <c r="C60" s="45" t="s">
        <v>6581</v>
      </c>
      <c r="D60" s="45" t="s">
        <v>6525</v>
      </c>
    </row>
    <row r="61" spans="1:4" x14ac:dyDescent="0.3">
      <c r="A61" s="45">
        <v>174</v>
      </c>
      <c r="B61" s="45" t="s">
        <v>6583</v>
      </c>
      <c r="C61" s="45" t="s">
        <v>6584</v>
      </c>
      <c r="D61" s="45" t="s">
        <v>6525</v>
      </c>
    </row>
    <row r="62" spans="1:4" x14ac:dyDescent="0.3">
      <c r="A62" s="45">
        <v>1741</v>
      </c>
      <c r="B62" s="45" t="s">
        <v>6583</v>
      </c>
      <c r="C62" s="45" t="s">
        <v>6585</v>
      </c>
      <c r="D62" s="45" t="s">
        <v>6525</v>
      </c>
    </row>
    <row r="63" spans="1:4" x14ac:dyDescent="0.3">
      <c r="A63" s="45">
        <v>179</v>
      </c>
      <c r="C63" s="45" t="s">
        <v>6586</v>
      </c>
      <c r="D63" s="45" t="s">
        <v>6527</v>
      </c>
    </row>
    <row r="64" spans="1:4" x14ac:dyDescent="0.3">
      <c r="A64" s="45">
        <v>185</v>
      </c>
      <c r="B64" s="45" t="s">
        <v>6561</v>
      </c>
      <c r="C64" s="45" t="s">
        <v>6569</v>
      </c>
      <c r="D64" s="45" t="s">
        <v>6525</v>
      </c>
    </row>
    <row r="65" spans="1:4" x14ac:dyDescent="0.3">
      <c r="A65" s="45">
        <v>186</v>
      </c>
      <c r="B65" s="45" t="s">
        <v>6587</v>
      </c>
      <c r="C65" s="45" t="s">
        <v>6588</v>
      </c>
      <c r="D65" s="45" t="s">
        <v>6527</v>
      </c>
    </row>
    <row r="66" spans="1:4" x14ac:dyDescent="0.3">
      <c r="A66" s="45">
        <v>188</v>
      </c>
      <c r="B66" s="45" t="s">
        <v>6574</v>
      </c>
      <c r="C66" s="45" t="s">
        <v>6580</v>
      </c>
      <c r="D66" s="45" t="s">
        <v>6525</v>
      </c>
    </row>
    <row r="67" spans="1:4" x14ac:dyDescent="0.3">
      <c r="A67" s="45">
        <v>1881</v>
      </c>
      <c r="B67" s="45" t="s">
        <v>6574</v>
      </c>
      <c r="C67" s="45" t="s">
        <v>6589</v>
      </c>
      <c r="D67" s="45" t="s">
        <v>6525</v>
      </c>
    </row>
    <row r="68" spans="1:4" x14ac:dyDescent="0.3">
      <c r="A68" s="45">
        <v>190</v>
      </c>
      <c r="B68" s="45" t="s">
        <v>6561</v>
      </c>
      <c r="C68" s="45" t="s">
        <v>6580</v>
      </c>
      <c r="D68" s="45" t="s">
        <v>6525</v>
      </c>
    </row>
    <row r="69" spans="1:4" x14ac:dyDescent="0.3">
      <c r="A69" s="45">
        <v>1901</v>
      </c>
      <c r="B69" s="45" t="s">
        <v>6561</v>
      </c>
      <c r="C69" s="45" t="s">
        <v>6589</v>
      </c>
      <c r="D69" s="45" t="s">
        <v>6525</v>
      </c>
    </row>
    <row r="70" spans="1:4" x14ac:dyDescent="0.3">
      <c r="A70" s="45">
        <v>199</v>
      </c>
      <c r="B70" s="45" t="s">
        <v>6574</v>
      </c>
      <c r="C70" s="45" t="s">
        <v>6590</v>
      </c>
      <c r="D70" s="45" t="s">
        <v>6527</v>
      </c>
    </row>
    <row r="71" spans="1:4" x14ac:dyDescent="0.3">
      <c r="A71" s="45">
        <v>210</v>
      </c>
      <c r="B71" s="45" t="s">
        <v>6561</v>
      </c>
      <c r="C71" s="45" t="s">
        <v>6591</v>
      </c>
      <c r="D71" s="45" t="s">
        <v>6525</v>
      </c>
    </row>
    <row r="72" spans="1:4" x14ac:dyDescent="0.3">
      <c r="A72" s="45" t="s">
        <v>517</v>
      </c>
      <c r="B72" s="45" t="s">
        <v>6592</v>
      </c>
      <c r="C72" s="45" t="s">
        <v>6593</v>
      </c>
      <c r="D72" s="45" t="s">
        <v>6555</v>
      </c>
    </row>
    <row r="73" spans="1:4" x14ac:dyDescent="0.3">
      <c r="A73" s="45" t="s">
        <v>521</v>
      </c>
      <c r="B73" s="45" t="s">
        <v>6592</v>
      </c>
      <c r="C73" s="45" t="s">
        <v>6594</v>
      </c>
      <c r="D73" s="45" t="s">
        <v>6527</v>
      </c>
    </row>
    <row r="74" spans="1:4" x14ac:dyDescent="0.3">
      <c r="A74" s="45">
        <v>220</v>
      </c>
      <c r="B74" s="45" t="s">
        <v>6595</v>
      </c>
      <c r="C74" s="45" t="s">
        <v>6596</v>
      </c>
      <c r="D74" s="45" t="s">
        <v>6525</v>
      </c>
    </row>
    <row r="75" spans="1:4" x14ac:dyDescent="0.3">
      <c r="A75" s="45">
        <v>240</v>
      </c>
      <c r="B75" s="45" t="s">
        <v>6595</v>
      </c>
      <c r="C75" s="45" t="s">
        <v>6597</v>
      </c>
      <c r="D75" s="45" t="s">
        <v>6525</v>
      </c>
    </row>
    <row r="76" spans="1:4" x14ac:dyDescent="0.3">
      <c r="A76" s="45">
        <v>255</v>
      </c>
      <c r="C76" s="45" t="s">
        <v>578</v>
      </c>
      <c r="D76" s="45" t="s">
        <v>6525</v>
      </c>
    </row>
    <row r="77" spans="1:4" x14ac:dyDescent="0.3">
      <c r="A77" s="45" t="s">
        <v>584</v>
      </c>
      <c r="C77" s="45" t="s">
        <v>585</v>
      </c>
      <c r="D77" s="45" t="s">
        <v>6598</v>
      </c>
    </row>
    <row r="78" spans="1:4" x14ac:dyDescent="0.3">
      <c r="A78" s="45">
        <v>256</v>
      </c>
      <c r="B78" s="45" t="s">
        <v>6599</v>
      </c>
      <c r="C78" s="45" t="s">
        <v>6600</v>
      </c>
    </row>
    <row r="79" spans="1:4" x14ac:dyDescent="0.3">
      <c r="A79" s="45" t="s">
        <v>586</v>
      </c>
      <c r="C79" s="45" t="s">
        <v>587</v>
      </c>
    </row>
    <row r="80" spans="1:4" x14ac:dyDescent="0.3">
      <c r="A80" s="45">
        <v>260</v>
      </c>
      <c r="B80" s="45" t="s">
        <v>6601</v>
      </c>
      <c r="C80" s="45" t="s">
        <v>6602</v>
      </c>
      <c r="D80" s="45" t="s">
        <v>6525</v>
      </c>
    </row>
    <row r="81" spans="1:4" x14ac:dyDescent="0.3">
      <c r="A81" s="45">
        <v>2601</v>
      </c>
      <c r="B81" s="45" t="s">
        <v>6601</v>
      </c>
      <c r="C81" s="45" t="s">
        <v>6603</v>
      </c>
      <c r="D81" s="45" t="s">
        <v>6525</v>
      </c>
    </row>
    <row r="82" spans="1:4" x14ac:dyDescent="0.3">
      <c r="A82" s="45">
        <v>265</v>
      </c>
      <c r="B82" s="45" t="s">
        <v>6604</v>
      </c>
      <c r="C82" s="45" t="s">
        <v>6602</v>
      </c>
      <c r="D82" s="45" t="s">
        <v>6525</v>
      </c>
    </row>
    <row r="83" spans="1:4" x14ac:dyDescent="0.3">
      <c r="A83" s="45">
        <v>266</v>
      </c>
      <c r="B83" s="45" t="s">
        <v>6604</v>
      </c>
      <c r="C83" s="45" t="s">
        <v>6605</v>
      </c>
      <c r="D83" s="45" t="s">
        <v>6527</v>
      </c>
    </row>
    <row r="84" spans="1:4" x14ac:dyDescent="0.3">
      <c r="A84" s="45">
        <v>267</v>
      </c>
      <c r="C84" s="45" t="s">
        <v>6606</v>
      </c>
    </row>
    <row r="85" spans="1:4" x14ac:dyDescent="0.3">
      <c r="A85" s="45" t="s">
        <v>608</v>
      </c>
      <c r="B85" s="45" t="s">
        <v>6607</v>
      </c>
      <c r="C85" s="45" t="s">
        <v>6597</v>
      </c>
      <c r="D85" s="45" t="s">
        <v>6525</v>
      </c>
    </row>
    <row r="86" spans="1:4" x14ac:dyDescent="0.3">
      <c r="A86" s="45" t="s">
        <v>610</v>
      </c>
      <c r="B86" s="45" t="s">
        <v>6608</v>
      </c>
      <c r="C86" s="45" t="s">
        <v>6609</v>
      </c>
      <c r="D86" s="45" t="s">
        <v>6527</v>
      </c>
    </row>
    <row r="87" spans="1:4" x14ac:dyDescent="0.3">
      <c r="A87" s="45" t="s">
        <v>640</v>
      </c>
      <c r="C87" s="45" t="s">
        <v>6610</v>
      </c>
      <c r="D87" s="45" t="s">
        <v>6555</v>
      </c>
    </row>
    <row r="88" spans="1:4" x14ac:dyDescent="0.3">
      <c r="A88" s="45">
        <v>280</v>
      </c>
      <c r="C88" s="45" t="s">
        <v>6611</v>
      </c>
      <c r="D88" s="45" t="s">
        <v>6555</v>
      </c>
    </row>
    <row r="89" spans="1:4" x14ac:dyDescent="0.3">
      <c r="A89" s="45">
        <v>281</v>
      </c>
      <c r="B89" s="45" t="s">
        <v>6612</v>
      </c>
      <c r="C89" s="45" t="s">
        <v>6613</v>
      </c>
    </row>
    <row r="90" spans="1:4" x14ac:dyDescent="0.3">
      <c r="A90" s="45" t="s">
        <v>654</v>
      </c>
      <c r="B90" s="45" t="s">
        <v>6614</v>
      </c>
      <c r="C90" s="45" t="s">
        <v>6615</v>
      </c>
      <c r="D90" s="45" t="s">
        <v>6555</v>
      </c>
    </row>
    <row r="91" spans="1:4" x14ac:dyDescent="0.3">
      <c r="A91" s="45" t="s">
        <v>656</v>
      </c>
      <c r="B91" s="45" t="s">
        <v>6614</v>
      </c>
      <c r="C91" s="45" t="s">
        <v>6616</v>
      </c>
      <c r="D91" s="45" t="s">
        <v>6527</v>
      </c>
    </row>
    <row r="92" spans="1:4" x14ac:dyDescent="0.3">
      <c r="A92" s="45">
        <v>282</v>
      </c>
      <c r="B92" s="45" t="s">
        <v>6617</v>
      </c>
      <c r="C92" s="45" t="s">
        <v>6618</v>
      </c>
      <c r="D92" s="45" t="s">
        <v>6619</v>
      </c>
    </row>
    <row r="93" spans="1:4" x14ac:dyDescent="0.3">
      <c r="A93" s="45" t="s">
        <v>666</v>
      </c>
      <c r="B93" s="45" t="s">
        <v>6620</v>
      </c>
      <c r="C93" s="45" t="s">
        <v>6621</v>
      </c>
      <c r="D93" t="s">
        <v>6555</v>
      </c>
    </row>
    <row r="94" spans="1:4" x14ac:dyDescent="0.3">
      <c r="A94" s="45" t="s">
        <v>672</v>
      </c>
      <c r="B94" s="45" t="s">
        <v>6620</v>
      </c>
      <c r="C94" s="45" t="s">
        <v>6622</v>
      </c>
      <c r="D94" s="45" t="s">
        <v>6555</v>
      </c>
    </row>
    <row r="95" spans="1:4" x14ac:dyDescent="0.3">
      <c r="A95" s="45" t="s">
        <v>678</v>
      </c>
      <c r="B95" s="45" t="s">
        <v>6620</v>
      </c>
      <c r="C95" s="45" t="s">
        <v>6623</v>
      </c>
      <c r="D95" s="45" t="s">
        <v>6619</v>
      </c>
    </row>
    <row r="96" spans="1:4" x14ac:dyDescent="0.3">
      <c r="A96" s="45" t="s">
        <v>6624</v>
      </c>
      <c r="B96" s="45" t="s">
        <v>6620</v>
      </c>
      <c r="C96" s="45" t="s">
        <v>6625</v>
      </c>
      <c r="D96" s="45" t="s">
        <v>6527</v>
      </c>
    </row>
    <row r="97" spans="1:4" x14ac:dyDescent="0.3">
      <c r="A97" s="45">
        <v>287</v>
      </c>
      <c r="C97" s="45" t="s">
        <v>687</v>
      </c>
      <c r="D97" s="45" t="s">
        <v>6555</v>
      </c>
    </row>
    <row r="98" spans="1:4" x14ac:dyDescent="0.3">
      <c r="A98" s="45">
        <v>288</v>
      </c>
      <c r="B98" s="45" t="s">
        <v>6587</v>
      </c>
      <c r="C98" s="45" t="s">
        <v>6626</v>
      </c>
      <c r="D98" s="45" t="s">
        <v>6619</v>
      </c>
    </row>
    <row r="99" spans="1:4" x14ac:dyDescent="0.3">
      <c r="A99" s="45" t="s">
        <v>6627</v>
      </c>
      <c r="B99" s="45" t="s">
        <v>6587</v>
      </c>
      <c r="C99" s="45" t="s">
        <v>6628</v>
      </c>
      <c r="D99" s="45" t="s">
        <v>6525</v>
      </c>
    </row>
    <row r="100" spans="1:4" x14ac:dyDescent="0.3">
      <c r="A100" s="45">
        <v>301</v>
      </c>
      <c r="C100" s="45" t="s">
        <v>757</v>
      </c>
      <c r="D100" s="45" t="s">
        <v>6527</v>
      </c>
    </row>
    <row r="101" spans="1:4" x14ac:dyDescent="0.3">
      <c r="A101" s="45">
        <v>310</v>
      </c>
      <c r="C101" s="45" t="s">
        <v>6629</v>
      </c>
      <c r="D101" s="45" t="s">
        <v>6527</v>
      </c>
    </row>
    <row r="102" spans="1:4" x14ac:dyDescent="0.3">
      <c r="A102" s="45">
        <v>311</v>
      </c>
      <c r="C102" s="45" t="s">
        <v>765</v>
      </c>
      <c r="D102" s="45" t="s">
        <v>6527</v>
      </c>
    </row>
    <row r="103" spans="1:4" x14ac:dyDescent="0.3">
      <c r="A103" s="45">
        <v>313</v>
      </c>
      <c r="B103" s="45" t="s">
        <v>6561</v>
      </c>
      <c r="C103" s="45" t="s">
        <v>6630</v>
      </c>
      <c r="D103" s="45" t="s">
        <v>6527</v>
      </c>
    </row>
    <row r="104" spans="1:4" x14ac:dyDescent="0.3">
      <c r="A104" s="45">
        <v>317</v>
      </c>
      <c r="B104" s="45" t="s">
        <v>6631</v>
      </c>
      <c r="C104" s="45" t="s">
        <v>6632</v>
      </c>
      <c r="D104" s="45" t="s">
        <v>6527</v>
      </c>
    </row>
    <row r="105" spans="1:4" x14ac:dyDescent="0.3">
      <c r="A105" s="45">
        <v>321</v>
      </c>
      <c r="C105" s="45" t="s">
        <v>775</v>
      </c>
      <c r="D105" s="45" t="s">
        <v>6527</v>
      </c>
    </row>
    <row r="106" spans="1:4" x14ac:dyDescent="0.3">
      <c r="A106" s="45">
        <v>324</v>
      </c>
      <c r="C106" s="45" t="s">
        <v>777</v>
      </c>
      <c r="D106" s="45" t="s">
        <v>6527</v>
      </c>
    </row>
    <row r="107" spans="1:4" x14ac:dyDescent="0.3">
      <c r="A107" s="45">
        <v>330</v>
      </c>
      <c r="C107" s="45" t="s">
        <v>6633</v>
      </c>
      <c r="D107" s="45" t="s">
        <v>6525</v>
      </c>
    </row>
    <row r="108" spans="1:4" x14ac:dyDescent="0.3">
      <c r="A108" s="45">
        <v>332</v>
      </c>
      <c r="B108" s="45" t="s">
        <v>6631</v>
      </c>
      <c r="C108" s="45" t="s">
        <v>6634</v>
      </c>
      <c r="D108" s="45" t="s">
        <v>6555</v>
      </c>
    </row>
    <row r="109" spans="1:4" x14ac:dyDescent="0.3">
      <c r="A109" s="45">
        <v>3321</v>
      </c>
      <c r="B109" s="45" t="s">
        <v>6631</v>
      </c>
      <c r="C109" s="45" t="s">
        <v>6635</v>
      </c>
      <c r="D109" s="45" t="s">
        <v>6555</v>
      </c>
    </row>
    <row r="110" spans="1:4" x14ac:dyDescent="0.3">
      <c r="A110" s="45" t="s">
        <v>799</v>
      </c>
      <c r="B110" s="45" t="s">
        <v>6631</v>
      </c>
      <c r="C110" s="45" t="s">
        <v>6636</v>
      </c>
      <c r="D110" s="45" t="s">
        <v>6555</v>
      </c>
    </row>
    <row r="111" spans="1:4" x14ac:dyDescent="0.3">
      <c r="A111" s="45" t="s">
        <v>807</v>
      </c>
      <c r="B111" s="45" t="s">
        <v>6631</v>
      </c>
      <c r="C111" s="45" t="s">
        <v>6634</v>
      </c>
      <c r="D111" s="45" t="s">
        <v>6555</v>
      </c>
    </row>
    <row r="112" spans="1:4" x14ac:dyDescent="0.3">
      <c r="A112" s="45">
        <v>335</v>
      </c>
      <c r="B112" s="45" t="s">
        <v>6631</v>
      </c>
      <c r="C112" s="45" t="s">
        <v>6637</v>
      </c>
      <c r="D112" s="45" t="s">
        <v>6525</v>
      </c>
    </row>
    <row r="113" spans="1:4" x14ac:dyDescent="0.3">
      <c r="A113" s="45">
        <v>3351</v>
      </c>
      <c r="B113" s="45" t="s">
        <v>6631</v>
      </c>
      <c r="C113" s="45" t="s">
        <v>6638</v>
      </c>
      <c r="D113" s="45" t="s">
        <v>6525</v>
      </c>
    </row>
    <row r="114" spans="1:4" x14ac:dyDescent="0.3">
      <c r="A114" s="45" t="s">
        <v>822</v>
      </c>
      <c r="B114" s="45" t="s">
        <v>6631</v>
      </c>
      <c r="C114" s="45" t="s">
        <v>6639</v>
      </c>
      <c r="D114" s="45" t="s">
        <v>6640</v>
      </c>
    </row>
    <row r="115" spans="1:4" x14ac:dyDescent="0.3">
      <c r="A115" s="45">
        <v>336</v>
      </c>
      <c r="B115" s="45" t="s">
        <v>6631</v>
      </c>
      <c r="C115" s="45" t="s">
        <v>6641</v>
      </c>
      <c r="D115" s="45" t="s">
        <v>6527</v>
      </c>
    </row>
    <row r="116" spans="1:4" x14ac:dyDescent="0.3">
      <c r="A116" s="45">
        <v>337</v>
      </c>
      <c r="B116" s="45" t="s">
        <v>6642</v>
      </c>
      <c r="C116" s="45" t="s">
        <v>6643</v>
      </c>
      <c r="D116" s="45" t="s">
        <v>6525</v>
      </c>
    </row>
    <row r="117" spans="1:4" x14ac:dyDescent="0.3">
      <c r="A117" s="45">
        <v>3371</v>
      </c>
      <c r="B117" s="45" t="s">
        <v>6642</v>
      </c>
      <c r="C117" s="45" t="s">
        <v>6644</v>
      </c>
      <c r="D117" s="45" t="s">
        <v>6525</v>
      </c>
    </row>
    <row r="118" spans="1:4" x14ac:dyDescent="0.3">
      <c r="A118" s="45">
        <v>338</v>
      </c>
      <c r="B118" s="45" t="s">
        <v>6645</v>
      </c>
      <c r="C118" s="45" t="s">
        <v>6646</v>
      </c>
      <c r="D118" s="45" t="s">
        <v>6527</v>
      </c>
    </row>
    <row r="119" spans="1:4" x14ac:dyDescent="0.3">
      <c r="A119" s="45">
        <v>3381</v>
      </c>
      <c r="B119" s="45" t="s">
        <v>6645</v>
      </c>
      <c r="C119" s="45" t="s">
        <v>6647</v>
      </c>
      <c r="D119" t="s">
        <v>6527</v>
      </c>
    </row>
    <row r="120" spans="1:4" x14ac:dyDescent="0.3">
      <c r="A120" s="45">
        <v>341</v>
      </c>
      <c r="B120" s="45" t="s">
        <v>6631</v>
      </c>
      <c r="C120" s="45" t="s">
        <v>6648</v>
      </c>
      <c r="D120" s="45" t="s">
        <v>6619</v>
      </c>
    </row>
    <row r="121" spans="1:4" x14ac:dyDescent="0.3">
      <c r="A121" s="45">
        <v>343</v>
      </c>
      <c r="C121" s="45" t="s">
        <v>857</v>
      </c>
      <c r="D121" s="45" t="s">
        <v>6555</v>
      </c>
    </row>
    <row r="122" spans="1:4" x14ac:dyDescent="0.3">
      <c r="A122" s="45">
        <v>345</v>
      </c>
      <c r="B122" s="45" t="s">
        <v>6649</v>
      </c>
      <c r="C122" s="45" t="s">
        <v>6650</v>
      </c>
      <c r="D122" s="45" t="s">
        <v>6555</v>
      </c>
    </row>
    <row r="123" spans="1:4" x14ac:dyDescent="0.3">
      <c r="A123" s="45" t="s">
        <v>864</v>
      </c>
      <c r="B123" s="45" t="s">
        <v>6649</v>
      </c>
      <c r="C123" s="45" t="s">
        <v>6651</v>
      </c>
      <c r="D123" s="45" t="s">
        <v>6555</v>
      </c>
    </row>
    <row r="124" spans="1:4" x14ac:dyDescent="0.3">
      <c r="A124" s="45" t="s">
        <v>866</v>
      </c>
      <c r="B124" s="45" t="s">
        <v>6649</v>
      </c>
      <c r="C124" s="45" t="s">
        <v>6650</v>
      </c>
      <c r="D124" s="45" t="s">
        <v>6555</v>
      </c>
    </row>
    <row r="125" spans="1:4" x14ac:dyDescent="0.3">
      <c r="A125" s="45">
        <v>349</v>
      </c>
      <c r="B125" s="45" t="s">
        <v>6561</v>
      </c>
      <c r="C125" s="45" t="s">
        <v>6652</v>
      </c>
      <c r="D125" s="45" t="s">
        <v>6555</v>
      </c>
    </row>
    <row r="126" spans="1:4" x14ac:dyDescent="0.3">
      <c r="A126" s="45">
        <v>3491</v>
      </c>
      <c r="B126" s="45" t="s">
        <v>6561</v>
      </c>
      <c r="C126" s="45" t="s">
        <v>6653</v>
      </c>
      <c r="D126" s="45" t="s">
        <v>6555</v>
      </c>
    </row>
    <row r="127" spans="1:4" x14ac:dyDescent="0.3">
      <c r="A127" s="45">
        <v>350</v>
      </c>
      <c r="B127" s="45" t="s">
        <v>6561</v>
      </c>
      <c r="C127" s="45" t="s">
        <v>6654</v>
      </c>
      <c r="D127" s="45" t="s">
        <v>6655</v>
      </c>
    </row>
    <row r="128" spans="1:4" x14ac:dyDescent="0.3">
      <c r="A128" s="45" t="s">
        <v>891</v>
      </c>
      <c r="B128" s="45" t="s">
        <v>6561</v>
      </c>
      <c r="C128" s="45" t="s">
        <v>6656</v>
      </c>
      <c r="D128" s="45" t="s">
        <v>6619</v>
      </c>
    </row>
    <row r="129" spans="1:4" x14ac:dyDescent="0.3">
      <c r="A129" s="45">
        <v>351</v>
      </c>
      <c r="B129" s="45" t="s">
        <v>6561</v>
      </c>
      <c r="C129" s="45" t="s">
        <v>6657</v>
      </c>
      <c r="D129" s="45" t="s">
        <v>6555</v>
      </c>
    </row>
    <row r="130" spans="1:4" x14ac:dyDescent="0.3">
      <c r="A130" s="45" t="s">
        <v>897</v>
      </c>
      <c r="B130" s="45" t="s">
        <v>6561</v>
      </c>
      <c r="C130" s="45" t="s">
        <v>6657</v>
      </c>
      <c r="D130" s="45" t="s">
        <v>6555</v>
      </c>
    </row>
    <row r="131" spans="1:4" x14ac:dyDescent="0.3">
      <c r="A131" s="45">
        <v>352</v>
      </c>
      <c r="B131" s="45" t="s">
        <v>6561</v>
      </c>
      <c r="C131" s="45" t="s">
        <v>6658</v>
      </c>
      <c r="D131" s="45" t="s">
        <v>6555</v>
      </c>
    </row>
    <row r="132" spans="1:4" x14ac:dyDescent="0.3">
      <c r="A132" s="45">
        <v>3521</v>
      </c>
      <c r="B132" s="45" t="s">
        <v>6561</v>
      </c>
      <c r="C132" s="45" t="s">
        <v>6659</v>
      </c>
      <c r="D132" s="45" t="s">
        <v>6555</v>
      </c>
    </row>
    <row r="133" spans="1:4" x14ac:dyDescent="0.3">
      <c r="A133" s="45" t="s">
        <v>915</v>
      </c>
      <c r="B133" s="45" t="s">
        <v>6561</v>
      </c>
      <c r="C133" s="45" t="s">
        <v>6660</v>
      </c>
      <c r="D133" s="45" t="s">
        <v>6555</v>
      </c>
    </row>
    <row r="134" spans="1:4" x14ac:dyDescent="0.3">
      <c r="A134" s="45" t="s">
        <v>912</v>
      </c>
      <c r="B134" s="45" t="s">
        <v>6561</v>
      </c>
      <c r="C134" s="45" t="s">
        <v>6661</v>
      </c>
      <c r="D134" s="45" t="s">
        <v>6555</v>
      </c>
    </row>
    <row r="135" spans="1:4" x14ac:dyDescent="0.3">
      <c r="A135" s="45">
        <v>354</v>
      </c>
      <c r="B135" s="45" t="s">
        <v>6561</v>
      </c>
      <c r="C135" s="45" t="s">
        <v>6662</v>
      </c>
      <c r="D135" s="45" t="s">
        <v>6555</v>
      </c>
    </row>
    <row r="136" spans="1:4" x14ac:dyDescent="0.3">
      <c r="A136" s="45">
        <v>3541</v>
      </c>
      <c r="B136" s="45" t="s">
        <v>6561</v>
      </c>
      <c r="C136" s="45" t="s">
        <v>6663</v>
      </c>
      <c r="D136" s="45" t="s">
        <v>6555</v>
      </c>
    </row>
    <row r="137" spans="1:4" x14ac:dyDescent="0.3">
      <c r="A137" s="45">
        <v>355</v>
      </c>
      <c r="B137" s="45" t="s">
        <v>6587</v>
      </c>
      <c r="C137" s="45" t="s">
        <v>6664</v>
      </c>
      <c r="D137" s="45" t="s">
        <v>6555</v>
      </c>
    </row>
    <row r="138" spans="1:4" x14ac:dyDescent="0.3">
      <c r="A138" s="45">
        <v>3551</v>
      </c>
      <c r="B138" s="45" t="s">
        <v>6587</v>
      </c>
      <c r="C138" s="45" t="s">
        <v>6665</v>
      </c>
      <c r="D138" s="45" t="s">
        <v>6555</v>
      </c>
    </row>
    <row r="139" spans="1:4" x14ac:dyDescent="0.3">
      <c r="A139" s="45">
        <v>356</v>
      </c>
      <c r="C139" s="45" t="s">
        <v>6666</v>
      </c>
      <c r="D139" s="45" t="s">
        <v>6555</v>
      </c>
    </row>
    <row r="140" spans="1:4" x14ac:dyDescent="0.3">
      <c r="A140" s="45">
        <v>3561</v>
      </c>
      <c r="C140" s="45" t="s">
        <v>6667</v>
      </c>
      <c r="D140" s="45" t="s">
        <v>6555</v>
      </c>
    </row>
    <row r="141" spans="1:4" x14ac:dyDescent="0.3">
      <c r="A141" s="45" t="s">
        <v>958</v>
      </c>
      <c r="C141" s="45" t="s">
        <v>6667</v>
      </c>
      <c r="D141" s="45" t="s">
        <v>6555</v>
      </c>
    </row>
    <row r="142" spans="1:4" x14ac:dyDescent="0.3">
      <c r="A142" s="45" t="s">
        <v>952</v>
      </c>
      <c r="C142" s="45" t="s">
        <v>6666</v>
      </c>
      <c r="D142" s="45" t="s">
        <v>6555</v>
      </c>
    </row>
    <row r="143" spans="1:4" x14ac:dyDescent="0.3">
      <c r="A143" s="45">
        <v>357</v>
      </c>
      <c r="B143" s="45" t="s">
        <v>6587</v>
      </c>
      <c r="C143" s="45" t="s">
        <v>6668</v>
      </c>
      <c r="D143" s="45" t="s">
        <v>6555</v>
      </c>
    </row>
    <row r="144" spans="1:4" x14ac:dyDescent="0.3">
      <c r="A144" s="45">
        <v>3571</v>
      </c>
      <c r="B144" s="45" t="s">
        <v>6587</v>
      </c>
      <c r="C144" s="45" t="s">
        <v>6669</v>
      </c>
      <c r="D144" s="45" t="s">
        <v>6555</v>
      </c>
    </row>
    <row r="145" spans="1:4" x14ac:dyDescent="0.3">
      <c r="A145" s="45">
        <v>358</v>
      </c>
      <c r="B145" s="45" t="s">
        <v>6587</v>
      </c>
      <c r="C145" s="45" t="s">
        <v>6670</v>
      </c>
      <c r="D145" s="45" t="s">
        <v>6555</v>
      </c>
    </row>
    <row r="146" spans="1:4" x14ac:dyDescent="0.3">
      <c r="A146" s="45">
        <v>359</v>
      </c>
      <c r="C146" s="45" t="s">
        <v>6671</v>
      </c>
      <c r="D146" s="45" t="s">
        <v>6555</v>
      </c>
    </row>
    <row r="147" spans="1:4" x14ac:dyDescent="0.3">
      <c r="A147" s="45">
        <v>3591</v>
      </c>
      <c r="C147" s="45" t="s">
        <v>6672</v>
      </c>
      <c r="D147" s="45" t="s">
        <v>6619</v>
      </c>
    </row>
    <row r="148" spans="1:4" x14ac:dyDescent="0.3">
      <c r="A148" s="45">
        <v>360</v>
      </c>
      <c r="B148" s="45" t="s">
        <v>6595</v>
      </c>
      <c r="C148" s="45" t="s">
        <v>6673</v>
      </c>
      <c r="D148" s="45" t="s">
        <v>6674</v>
      </c>
    </row>
    <row r="149" spans="1:4" x14ac:dyDescent="0.3">
      <c r="A149" s="45">
        <v>361</v>
      </c>
      <c r="B149" s="45" t="s">
        <v>6595</v>
      </c>
      <c r="C149" s="45" t="s">
        <v>6675</v>
      </c>
      <c r="D149" s="45" t="s">
        <v>6676</v>
      </c>
    </row>
    <row r="150" spans="1:4" x14ac:dyDescent="0.3">
      <c r="A150" s="45">
        <v>3611</v>
      </c>
      <c r="B150" s="45" t="s">
        <v>6595</v>
      </c>
      <c r="C150" s="45" t="s">
        <v>6677</v>
      </c>
      <c r="D150" s="45" t="s">
        <v>6674</v>
      </c>
    </row>
    <row r="151" spans="1:4" x14ac:dyDescent="0.3">
      <c r="A151" s="45">
        <v>362</v>
      </c>
      <c r="B151" s="45" t="s">
        <v>6595</v>
      </c>
      <c r="C151" s="45" t="s">
        <v>6678</v>
      </c>
      <c r="D151" s="45" t="s">
        <v>6674</v>
      </c>
    </row>
    <row r="152" spans="1:4" x14ac:dyDescent="0.3">
      <c r="A152" s="45">
        <v>3621</v>
      </c>
      <c r="B152" s="45" t="s">
        <v>6595</v>
      </c>
      <c r="C152" s="45" t="s">
        <v>6679</v>
      </c>
      <c r="D152" s="45" t="s">
        <v>6674</v>
      </c>
    </row>
    <row r="153" spans="1:4" x14ac:dyDescent="0.3">
      <c r="A153" s="45">
        <v>363</v>
      </c>
      <c r="B153" s="45" t="s">
        <v>6595</v>
      </c>
      <c r="C153" s="45" t="s">
        <v>6680</v>
      </c>
      <c r="D153" s="45" t="s">
        <v>6681</v>
      </c>
    </row>
    <row r="154" spans="1:4" x14ac:dyDescent="0.3">
      <c r="A154" s="45">
        <v>3631</v>
      </c>
      <c r="B154" s="45" t="s">
        <v>6595</v>
      </c>
      <c r="C154" s="45" t="s">
        <v>6682</v>
      </c>
      <c r="D154" s="45" t="s">
        <v>6674</v>
      </c>
    </row>
    <row r="155" spans="1:4" x14ac:dyDescent="0.3">
      <c r="A155" s="45" t="s">
        <v>1030</v>
      </c>
      <c r="B155" s="45" t="s">
        <v>6595</v>
      </c>
      <c r="C155" s="45" t="s">
        <v>6680</v>
      </c>
      <c r="D155" s="45" t="s">
        <v>6555</v>
      </c>
    </row>
    <row r="156" spans="1:4" x14ac:dyDescent="0.3">
      <c r="A156" s="45">
        <v>364</v>
      </c>
      <c r="B156" s="45" t="s">
        <v>6595</v>
      </c>
      <c r="C156" s="45" t="s">
        <v>6683</v>
      </c>
      <c r="D156" s="45" t="s">
        <v>6674</v>
      </c>
    </row>
    <row r="157" spans="1:4" x14ac:dyDescent="0.3">
      <c r="A157" s="45">
        <v>3641</v>
      </c>
      <c r="B157" s="45" t="s">
        <v>6595</v>
      </c>
      <c r="C157" s="45" t="s">
        <v>6684</v>
      </c>
      <c r="D157" s="45" t="s">
        <v>6674</v>
      </c>
    </row>
    <row r="158" spans="1:4" x14ac:dyDescent="0.3">
      <c r="A158" s="45">
        <v>365</v>
      </c>
      <c r="B158" s="45" t="s">
        <v>6595</v>
      </c>
      <c r="C158" s="45" t="s">
        <v>6615</v>
      </c>
      <c r="D158" s="45" t="s">
        <v>6674</v>
      </c>
    </row>
    <row r="159" spans="1:4" x14ac:dyDescent="0.3">
      <c r="A159" s="45">
        <v>3651</v>
      </c>
      <c r="B159" s="45" t="s">
        <v>6595</v>
      </c>
      <c r="C159" s="45" t="s">
        <v>6685</v>
      </c>
      <c r="D159" s="45" t="s">
        <v>6674</v>
      </c>
    </row>
    <row r="160" spans="1:4" x14ac:dyDescent="0.3">
      <c r="A160" s="45" t="s">
        <v>1056</v>
      </c>
      <c r="B160" s="45" t="s">
        <v>6595</v>
      </c>
      <c r="C160" s="45" t="s">
        <v>6685</v>
      </c>
      <c r="D160" s="45" t="s">
        <v>6674</v>
      </c>
    </row>
    <row r="161" spans="1:4" x14ac:dyDescent="0.3">
      <c r="A161" s="45" t="s">
        <v>1045</v>
      </c>
      <c r="B161" s="45" t="s">
        <v>6595</v>
      </c>
      <c r="C161" s="45" t="s">
        <v>6615</v>
      </c>
      <c r="D161" s="45" t="s">
        <v>6674</v>
      </c>
    </row>
    <row r="162" spans="1:4" x14ac:dyDescent="0.3">
      <c r="A162" s="45">
        <v>366</v>
      </c>
      <c r="B162" s="45" t="s">
        <v>6595</v>
      </c>
      <c r="C162" s="45" t="s">
        <v>6648</v>
      </c>
      <c r="D162" s="45" t="s">
        <v>6686</v>
      </c>
    </row>
    <row r="163" spans="1:4" x14ac:dyDescent="0.3">
      <c r="A163" s="45">
        <v>367</v>
      </c>
      <c r="B163" s="45" t="s">
        <v>6687</v>
      </c>
      <c r="C163" s="45" t="s">
        <v>6688</v>
      </c>
      <c r="D163" s="45" t="s">
        <v>6555</v>
      </c>
    </row>
    <row r="164" spans="1:4" x14ac:dyDescent="0.3">
      <c r="A164" s="45">
        <v>368</v>
      </c>
      <c r="B164" s="45" t="s">
        <v>6689</v>
      </c>
      <c r="C164" s="45" t="s">
        <v>6690</v>
      </c>
      <c r="D164" s="45" t="s">
        <v>6555</v>
      </c>
    </row>
    <row r="165" spans="1:4" x14ac:dyDescent="0.3">
      <c r="A165" s="45">
        <v>369</v>
      </c>
      <c r="C165" s="45" t="s">
        <v>6691</v>
      </c>
      <c r="D165" s="45" t="s">
        <v>6555</v>
      </c>
    </row>
    <row r="166" spans="1:4" x14ac:dyDescent="0.3">
      <c r="A166" s="45">
        <v>373</v>
      </c>
      <c r="B166" s="45" t="s">
        <v>6556</v>
      </c>
      <c r="C166" s="45" t="s">
        <v>6692</v>
      </c>
      <c r="D166" s="45" t="s">
        <v>6555</v>
      </c>
    </row>
    <row r="167" spans="1:4" x14ac:dyDescent="0.3">
      <c r="A167" s="45">
        <v>3731</v>
      </c>
      <c r="B167" s="45" t="s">
        <v>6556</v>
      </c>
      <c r="C167" s="45" t="s">
        <v>6693</v>
      </c>
      <c r="D167" t="s">
        <v>6555</v>
      </c>
    </row>
    <row r="168" spans="1:4" x14ac:dyDescent="0.3">
      <c r="A168" s="45" t="s">
        <v>1088</v>
      </c>
      <c r="B168" s="45" t="s">
        <v>6556</v>
      </c>
      <c r="C168" s="45" t="s">
        <v>6694</v>
      </c>
      <c r="D168" s="45" t="s">
        <v>6695</v>
      </c>
    </row>
    <row r="169" spans="1:4" x14ac:dyDescent="0.3">
      <c r="A169" s="45">
        <v>375</v>
      </c>
      <c r="B169" s="45" t="s">
        <v>6523</v>
      </c>
      <c r="C169" s="45" t="s">
        <v>6696</v>
      </c>
      <c r="D169" s="45" t="s">
        <v>6619</v>
      </c>
    </row>
    <row r="170" spans="1:4" x14ac:dyDescent="0.3">
      <c r="A170" s="45" t="s">
        <v>1096</v>
      </c>
      <c r="B170" s="45" t="s">
        <v>6523</v>
      </c>
      <c r="C170" s="45" t="s">
        <v>6697</v>
      </c>
      <c r="D170" s="45" t="s">
        <v>6619</v>
      </c>
    </row>
    <row r="171" spans="1:4" x14ac:dyDescent="0.3">
      <c r="A171" s="45">
        <v>376</v>
      </c>
      <c r="B171" s="45" t="s">
        <v>6612</v>
      </c>
      <c r="C171" s="45" t="s">
        <v>6698</v>
      </c>
      <c r="D171" s="45" t="s">
        <v>6619</v>
      </c>
    </row>
    <row r="172" spans="1:4" x14ac:dyDescent="0.3">
      <c r="A172" s="45" t="s">
        <v>1120</v>
      </c>
      <c r="B172" s="45" t="s">
        <v>6612</v>
      </c>
      <c r="C172" s="45" t="s">
        <v>6699</v>
      </c>
      <c r="D172" s="45" t="s">
        <v>6527</v>
      </c>
    </row>
    <row r="173" spans="1:4" x14ac:dyDescent="0.3">
      <c r="A173" s="45">
        <v>377</v>
      </c>
      <c r="B173" s="45" t="s">
        <v>6700</v>
      </c>
      <c r="C173" s="45" t="s">
        <v>6657</v>
      </c>
      <c r="D173" s="45" t="s">
        <v>6555</v>
      </c>
    </row>
    <row r="174" spans="1:4" x14ac:dyDescent="0.3">
      <c r="A174" s="45">
        <v>379</v>
      </c>
      <c r="B174" s="45" t="s">
        <v>6556</v>
      </c>
      <c r="C174" s="45" t="s">
        <v>6701</v>
      </c>
      <c r="D174" s="45" t="s">
        <v>6555</v>
      </c>
    </row>
    <row r="175" spans="1:4" x14ac:dyDescent="0.3">
      <c r="A175" s="45">
        <v>3791</v>
      </c>
      <c r="B175" s="45" t="s">
        <v>6556</v>
      </c>
      <c r="C175" s="45" t="s">
        <v>6702</v>
      </c>
      <c r="D175" s="45" t="s">
        <v>6555</v>
      </c>
    </row>
    <row r="176" spans="1:4" x14ac:dyDescent="0.3">
      <c r="A176" s="45" t="s">
        <v>1134</v>
      </c>
      <c r="B176" s="45" t="s">
        <v>6556</v>
      </c>
      <c r="C176" s="45" t="s">
        <v>6703</v>
      </c>
      <c r="D176" s="45" t="s">
        <v>6527</v>
      </c>
    </row>
    <row r="177" spans="1:4" x14ac:dyDescent="0.3">
      <c r="A177" s="45">
        <v>380</v>
      </c>
      <c r="B177" s="45" t="s">
        <v>6642</v>
      </c>
      <c r="C177" s="45" t="s">
        <v>6704</v>
      </c>
      <c r="D177" s="45" t="s">
        <v>6555</v>
      </c>
    </row>
    <row r="178" spans="1:4" x14ac:dyDescent="0.3">
      <c r="A178" s="45">
        <v>3801</v>
      </c>
      <c r="B178" s="45" t="s">
        <v>6642</v>
      </c>
      <c r="C178" s="45" t="s">
        <v>6705</v>
      </c>
      <c r="D178" s="45" t="s">
        <v>6555</v>
      </c>
    </row>
    <row r="179" spans="1:4" x14ac:dyDescent="0.3">
      <c r="A179" s="45" t="s">
        <v>1172</v>
      </c>
      <c r="B179" s="45" t="s">
        <v>6642</v>
      </c>
      <c r="C179" s="45" t="s">
        <v>6705</v>
      </c>
      <c r="D179" s="45" t="s">
        <v>6555</v>
      </c>
    </row>
    <row r="180" spans="1:4" x14ac:dyDescent="0.3">
      <c r="A180" s="45" t="s">
        <v>1177</v>
      </c>
      <c r="B180" s="45" t="s">
        <v>6642</v>
      </c>
      <c r="C180" s="45" t="s">
        <v>6704</v>
      </c>
      <c r="D180" s="45" t="s">
        <v>6555</v>
      </c>
    </row>
    <row r="181" spans="1:4" x14ac:dyDescent="0.3">
      <c r="A181" s="45">
        <v>381</v>
      </c>
      <c r="C181" s="45" t="s">
        <v>6706</v>
      </c>
      <c r="D181" s="45" t="s">
        <v>6555</v>
      </c>
    </row>
    <row r="182" spans="1:4" x14ac:dyDescent="0.3">
      <c r="A182" s="45">
        <v>382</v>
      </c>
      <c r="B182" s="45" t="s">
        <v>6707</v>
      </c>
      <c r="C182" s="45" t="s">
        <v>6708</v>
      </c>
      <c r="D182" s="45" t="s">
        <v>6555</v>
      </c>
    </row>
    <row r="183" spans="1:4" x14ac:dyDescent="0.3">
      <c r="A183" s="45">
        <v>383</v>
      </c>
      <c r="B183" s="45" t="s">
        <v>6709</v>
      </c>
      <c r="C183" s="45" t="s">
        <v>6710</v>
      </c>
      <c r="D183" s="45" t="s">
        <v>6555</v>
      </c>
    </row>
    <row r="184" spans="1:4" x14ac:dyDescent="0.3">
      <c r="A184" s="45">
        <v>387</v>
      </c>
      <c r="C184" s="45" t="s">
        <v>6711</v>
      </c>
      <c r="D184" s="45" t="s">
        <v>6555</v>
      </c>
    </row>
    <row r="185" spans="1:4" x14ac:dyDescent="0.3">
      <c r="A185" s="45">
        <v>390</v>
      </c>
      <c r="B185" s="45" t="s">
        <v>6582</v>
      </c>
      <c r="C185" s="45" t="s">
        <v>6712</v>
      </c>
      <c r="D185" s="45" t="s">
        <v>6619</v>
      </c>
    </row>
    <row r="186" spans="1:4" x14ac:dyDescent="0.3">
      <c r="A186" s="45">
        <v>391</v>
      </c>
      <c r="B186" s="45" t="s">
        <v>6631</v>
      </c>
      <c r="C186" s="45" t="s">
        <v>6678</v>
      </c>
      <c r="D186" s="45" t="s">
        <v>6555</v>
      </c>
    </row>
    <row r="187" spans="1:4" x14ac:dyDescent="0.3">
      <c r="A187" s="45">
        <v>392</v>
      </c>
      <c r="B187" s="45" t="s">
        <v>6607</v>
      </c>
      <c r="C187" s="45" t="s">
        <v>6713</v>
      </c>
      <c r="D187" s="45" t="s">
        <v>6555</v>
      </c>
    </row>
    <row r="188" spans="1:4" x14ac:dyDescent="0.3">
      <c r="A188" s="45">
        <v>398</v>
      </c>
      <c r="C188" s="45" t="s">
        <v>1251</v>
      </c>
      <c r="D188" s="45" t="s">
        <v>6527</v>
      </c>
    </row>
    <row r="189" spans="1:4" x14ac:dyDescent="0.3">
      <c r="A189" s="45" t="s">
        <v>1252</v>
      </c>
      <c r="C189" s="45" t="s">
        <v>1253</v>
      </c>
      <c r="D189" s="45" t="s">
        <v>6527</v>
      </c>
    </row>
    <row r="190" spans="1:4" x14ac:dyDescent="0.3">
      <c r="A190" s="45">
        <v>399</v>
      </c>
      <c r="C190" s="45" t="s">
        <v>1257</v>
      </c>
      <c r="D190" s="45" t="s">
        <v>6527</v>
      </c>
    </row>
    <row r="191" spans="1:4" x14ac:dyDescent="0.3">
      <c r="A191" s="45" t="s">
        <v>1258</v>
      </c>
      <c r="C191" s="45" t="s">
        <v>1257</v>
      </c>
      <c r="D191" s="45" t="s">
        <v>6527</v>
      </c>
    </row>
    <row r="192" spans="1:4" x14ac:dyDescent="0.3">
      <c r="A192" s="45">
        <v>3991</v>
      </c>
      <c r="C192" s="45" t="s">
        <v>1264</v>
      </c>
      <c r="D192" s="45" t="s">
        <v>6527</v>
      </c>
    </row>
    <row r="193" spans="1:4" x14ac:dyDescent="0.3">
      <c r="A193" s="45" t="s">
        <v>1265</v>
      </c>
      <c r="C193" s="45" t="s">
        <v>1264</v>
      </c>
      <c r="D193" s="45" t="s">
        <v>6714</v>
      </c>
    </row>
    <row r="194" spans="1:4" x14ac:dyDescent="0.3">
      <c r="A194" s="45" t="s">
        <v>1279</v>
      </c>
      <c r="C194" s="45" t="s">
        <v>1257</v>
      </c>
      <c r="D194" s="45" t="s">
        <v>6715</v>
      </c>
    </row>
    <row r="195" spans="1:4" x14ac:dyDescent="0.3">
      <c r="A195" s="45" t="s">
        <v>1280</v>
      </c>
      <c r="C195" s="45" t="s">
        <v>1257</v>
      </c>
      <c r="D195" s="45" t="s">
        <v>6715</v>
      </c>
    </row>
    <row r="196" spans="1:4" x14ac:dyDescent="0.3">
      <c r="A196" s="45">
        <v>400</v>
      </c>
      <c r="B196" s="45" t="s">
        <v>6716</v>
      </c>
      <c r="C196" s="45" t="s">
        <v>6717</v>
      </c>
      <c r="D196" s="45" t="s">
        <v>6555</v>
      </c>
    </row>
    <row r="197" spans="1:4" x14ac:dyDescent="0.3">
      <c r="A197" s="45" t="s">
        <v>1421</v>
      </c>
      <c r="B197" s="45" t="s">
        <v>6716</v>
      </c>
      <c r="C197" s="45" t="s">
        <v>6718</v>
      </c>
      <c r="D197" s="45" t="s">
        <v>6555</v>
      </c>
    </row>
    <row r="198" spans="1:4" x14ac:dyDescent="0.3">
      <c r="A198" s="45" t="s">
        <v>1419</v>
      </c>
      <c r="B198" s="45" t="s">
        <v>6719</v>
      </c>
      <c r="C198" s="45" t="s">
        <v>6717</v>
      </c>
      <c r="D198" s="45" t="s">
        <v>6555</v>
      </c>
    </row>
    <row r="199" spans="1:4" x14ac:dyDescent="0.3">
      <c r="A199" s="45" t="s">
        <v>1423</v>
      </c>
      <c r="B199" s="45" t="s">
        <v>6716</v>
      </c>
      <c r="C199" s="45" t="s">
        <v>6717</v>
      </c>
      <c r="D199" s="45" t="s">
        <v>6555</v>
      </c>
    </row>
    <row r="200" spans="1:4" x14ac:dyDescent="0.3">
      <c r="A200" s="45" t="s">
        <v>1426</v>
      </c>
      <c r="B200" s="45" t="s">
        <v>6716</v>
      </c>
      <c r="C200" s="45" t="s">
        <v>6717</v>
      </c>
      <c r="D200" s="45" t="s">
        <v>6555</v>
      </c>
    </row>
    <row r="201" spans="1:4" x14ac:dyDescent="0.3">
      <c r="A201" s="45">
        <v>401</v>
      </c>
      <c r="C201" s="45" t="s">
        <v>1428</v>
      </c>
      <c r="D201" s="45" t="s">
        <v>6527</v>
      </c>
    </row>
    <row r="202" spans="1:4" x14ac:dyDescent="0.3">
      <c r="A202" s="45">
        <v>406</v>
      </c>
      <c r="C202" s="45" t="s">
        <v>6720</v>
      </c>
      <c r="D202" s="45" t="s">
        <v>6525</v>
      </c>
    </row>
    <row r="203" spans="1:4" x14ac:dyDescent="0.3">
      <c r="A203" s="45">
        <v>408</v>
      </c>
      <c r="C203" s="45" t="s">
        <v>6721</v>
      </c>
      <c r="D203" s="45" t="s">
        <v>6527</v>
      </c>
    </row>
    <row r="204" spans="1:4" x14ac:dyDescent="0.3">
      <c r="A204" s="45">
        <v>410</v>
      </c>
      <c r="C204" s="45" t="s">
        <v>6722</v>
      </c>
      <c r="D204" s="45" t="s">
        <v>6527</v>
      </c>
    </row>
    <row r="205" spans="1:4" x14ac:dyDescent="0.3">
      <c r="A205" s="45">
        <v>411</v>
      </c>
      <c r="C205" s="45" t="s">
        <v>1484</v>
      </c>
      <c r="D205" s="45" t="s">
        <v>6527</v>
      </c>
    </row>
    <row r="206" spans="1:4" x14ac:dyDescent="0.3">
      <c r="A206" s="45">
        <v>413</v>
      </c>
      <c r="C206" s="45" t="s">
        <v>6723</v>
      </c>
      <c r="D206" s="45" t="s">
        <v>6527</v>
      </c>
    </row>
    <row r="207" spans="1:4" x14ac:dyDescent="0.3">
      <c r="A207" s="45">
        <v>415</v>
      </c>
      <c r="C207" s="45" t="s">
        <v>6724</v>
      </c>
      <c r="D207" s="45" t="s">
        <v>6527</v>
      </c>
    </row>
    <row r="208" spans="1:4" x14ac:dyDescent="0.3">
      <c r="A208" s="45" t="s">
        <v>1511</v>
      </c>
      <c r="C208" s="45" t="s">
        <v>1512</v>
      </c>
      <c r="D208" s="45" t="s">
        <v>6527</v>
      </c>
    </row>
    <row r="209" spans="1:4" x14ac:dyDescent="0.3">
      <c r="A209" s="45">
        <v>418</v>
      </c>
      <c r="C209" s="45" t="s">
        <v>6725</v>
      </c>
      <c r="D209" s="45" t="s">
        <v>6525</v>
      </c>
    </row>
    <row r="210" spans="1:4" x14ac:dyDescent="0.3">
      <c r="A210" s="45">
        <v>420</v>
      </c>
      <c r="C210" s="45" t="s">
        <v>1514</v>
      </c>
      <c r="D210" s="45" t="s">
        <v>6527</v>
      </c>
    </row>
    <row r="211" spans="1:4" x14ac:dyDescent="0.3">
      <c r="A211" s="45">
        <v>421</v>
      </c>
      <c r="C211" s="45" t="s">
        <v>1516</v>
      </c>
      <c r="D211" s="45" t="s">
        <v>6527</v>
      </c>
    </row>
    <row r="212" spans="1:4" x14ac:dyDescent="0.3">
      <c r="A212" s="45">
        <v>422</v>
      </c>
      <c r="C212" s="45" t="s">
        <v>1520</v>
      </c>
      <c r="D212" s="45" t="s">
        <v>6527</v>
      </c>
    </row>
    <row r="213" spans="1:4" x14ac:dyDescent="0.3">
      <c r="A213" s="45">
        <v>423</v>
      </c>
      <c r="C213" s="45" t="s">
        <v>1522</v>
      </c>
      <c r="D213" s="45" t="s">
        <v>6555</v>
      </c>
    </row>
    <row r="214" spans="1:4" x14ac:dyDescent="0.3">
      <c r="A214" s="45">
        <v>4231</v>
      </c>
      <c r="C214" s="45" t="s">
        <v>1524</v>
      </c>
      <c r="D214" s="45" t="s">
        <v>6555</v>
      </c>
    </row>
    <row r="215" spans="1:4" x14ac:dyDescent="0.3">
      <c r="A215" s="45">
        <v>426</v>
      </c>
      <c r="C215" s="45" t="s">
        <v>1526</v>
      </c>
      <c r="D215" s="45" t="s">
        <v>6527</v>
      </c>
    </row>
    <row r="216" spans="1:4" x14ac:dyDescent="0.3">
      <c r="A216" s="45">
        <v>4261</v>
      </c>
      <c r="C216" s="45" t="s">
        <v>1528</v>
      </c>
      <c r="D216" s="45" t="s">
        <v>6527</v>
      </c>
    </row>
    <row r="217" spans="1:4" x14ac:dyDescent="0.3">
      <c r="A217" s="45">
        <v>427</v>
      </c>
      <c r="C217" s="45" t="s">
        <v>1530</v>
      </c>
      <c r="D217" s="45" t="s">
        <v>6527</v>
      </c>
    </row>
    <row r="218" spans="1:4" x14ac:dyDescent="0.3">
      <c r="A218" s="45">
        <v>431</v>
      </c>
      <c r="C218" s="45" t="s">
        <v>1534</v>
      </c>
      <c r="D218" s="45" t="s">
        <v>6527</v>
      </c>
    </row>
    <row r="219" spans="1:4" x14ac:dyDescent="0.3">
      <c r="A219" s="45">
        <v>4321</v>
      </c>
      <c r="C219" s="45" t="s">
        <v>1538</v>
      </c>
      <c r="D219" s="45" t="s">
        <v>6527</v>
      </c>
    </row>
    <row r="220" spans="1:4" x14ac:dyDescent="0.3">
      <c r="A220" s="45">
        <v>433</v>
      </c>
      <c r="C220" s="45" t="s">
        <v>1540</v>
      </c>
      <c r="D220" s="45" t="s">
        <v>6527</v>
      </c>
    </row>
    <row r="221" spans="1:4" x14ac:dyDescent="0.3">
      <c r="A221" s="45">
        <v>4331</v>
      </c>
      <c r="C221" s="45" t="s">
        <v>1545</v>
      </c>
      <c r="D221" s="45" t="s">
        <v>6527</v>
      </c>
    </row>
    <row r="222" spans="1:4" x14ac:dyDescent="0.3">
      <c r="A222" s="45" t="s">
        <v>1546</v>
      </c>
      <c r="C222" s="45" t="s">
        <v>1540</v>
      </c>
      <c r="D222" s="45" t="s">
        <v>6726</v>
      </c>
    </row>
    <row r="223" spans="1:4" x14ac:dyDescent="0.3">
      <c r="A223" s="45" t="s">
        <v>1557</v>
      </c>
      <c r="C223" s="45" t="s">
        <v>1540</v>
      </c>
      <c r="D223" s="45" t="s">
        <v>6527</v>
      </c>
    </row>
    <row r="224" spans="1:4" x14ac:dyDescent="0.3">
      <c r="A224" s="45" t="s">
        <v>1563</v>
      </c>
      <c r="C224" s="45" t="s">
        <v>1540</v>
      </c>
      <c r="D224" s="45" t="s">
        <v>6527</v>
      </c>
    </row>
    <row r="225" spans="1:4" x14ac:dyDescent="0.3">
      <c r="A225" s="45" t="s">
        <v>1564</v>
      </c>
      <c r="C225" s="45" t="s">
        <v>1540</v>
      </c>
      <c r="D225" s="45" t="s">
        <v>6527</v>
      </c>
    </row>
    <row r="226" spans="1:4" x14ac:dyDescent="0.3">
      <c r="A226" s="45" t="s">
        <v>1567</v>
      </c>
      <c r="C226" s="45" t="s">
        <v>1568</v>
      </c>
      <c r="D226" s="45" t="s">
        <v>6527</v>
      </c>
    </row>
    <row r="227" spans="1:4" x14ac:dyDescent="0.3">
      <c r="A227" s="45" t="s">
        <v>1543</v>
      </c>
      <c r="C227" s="45" t="s">
        <v>1540</v>
      </c>
      <c r="D227" s="45" t="s">
        <v>6727</v>
      </c>
    </row>
    <row r="228" spans="1:4" x14ac:dyDescent="0.3">
      <c r="A228" s="45">
        <v>434</v>
      </c>
      <c r="C228" s="45" t="s">
        <v>1570</v>
      </c>
      <c r="D228" s="45" t="s">
        <v>6525</v>
      </c>
    </row>
    <row r="229" spans="1:4" x14ac:dyDescent="0.3">
      <c r="A229" s="45">
        <v>435</v>
      </c>
      <c r="B229" s="45" t="s">
        <v>6587</v>
      </c>
      <c r="C229" s="45" t="s">
        <v>6728</v>
      </c>
      <c r="D229" s="45" t="s">
        <v>6729</v>
      </c>
    </row>
    <row r="230" spans="1:4" x14ac:dyDescent="0.3">
      <c r="A230" s="45">
        <v>436</v>
      </c>
      <c r="C230" s="45" t="s">
        <v>1578</v>
      </c>
      <c r="D230" s="45" t="s">
        <v>6527</v>
      </c>
    </row>
    <row r="231" spans="1:4" x14ac:dyDescent="0.3">
      <c r="A231" s="45">
        <v>4371</v>
      </c>
      <c r="C231" s="45" t="s">
        <v>1582</v>
      </c>
      <c r="D231" s="45" t="s">
        <v>6527</v>
      </c>
    </row>
    <row r="232" spans="1:4" x14ac:dyDescent="0.3">
      <c r="A232" s="45">
        <v>438</v>
      </c>
      <c r="C232" s="45" t="s">
        <v>1586</v>
      </c>
      <c r="D232" s="45" t="s">
        <v>6527</v>
      </c>
    </row>
    <row r="233" spans="1:4" x14ac:dyDescent="0.3">
      <c r="A233" s="45">
        <v>441</v>
      </c>
      <c r="B233" s="45" t="s">
        <v>6561</v>
      </c>
      <c r="C233" s="45" t="s">
        <v>6730</v>
      </c>
      <c r="D233" s="45" t="s">
        <v>6729</v>
      </c>
    </row>
    <row r="234" spans="1:4" x14ac:dyDescent="0.3">
      <c r="A234" s="45" t="s">
        <v>1591</v>
      </c>
      <c r="B234" s="45" t="s">
        <v>6561</v>
      </c>
      <c r="C234" s="45" t="s">
        <v>6731</v>
      </c>
      <c r="D234" s="45" t="s">
        <v>6729</v>
      </c>
    </row>
    <row r="235" spans="1:4" x14ac:dyDescent="0.3">
      <c r="A235" s="45">
        <v>442</v>
      </c>
      <c r="B235" s="45" t="s">
        <v>6558</v>
      </c>
      <c r="C235" s="45" t="s">
        <v>6732</v>
      </c>
      <c r="D235" s="45" t="s">
        <v>6729</v>
      </c>
    </row>
    <row r="236" spans="1:4" x14ac:dyDescent="0.3">
      <c r="A236" s="45">
        <v>443</v>
      </c>
      <c r="B236" s="45" t="s">
        <v>6587</v>
      </c>
      <c r="C236" s="45" t="s">
        <v>6733</v>
      </c>
      <c r="D236" s="45" t="s">
        <v>6729</v>
      </c>
    </row>
    <row r="237" spans="1:4" x14ac:dyDescent="0.3">
      <c r="A237" s="45">
        <v>444</v>
      </c>
      <c r="B237" s="45" t="s">
        <v>6587</v>
      </c>
      <c r="C237" s="45" t="s">
        <v>6734</v>
      </c>
      <c r="D237" s="45" t="s">
        <v>6729</v>
      </c>
    </row>
    <row r="238" spans="1:4" x14ac:dyDescent="0.3">
      <c r="A238" s="45" t="s">
        <v>6735</v>
      </c>
      <c r="C238" s="45" t="s">
        <v>6736</v>
      </c>
      <c r="D238" s="45" t="s">
        <v>6729</v>
      </c>
    </row>
    <row r="239" spans="1:4" x14ac:dyDescent="0.3">
      <c r="A239" s="45">
        <v>445</v>
      </c>
      <c r="C239" s="45" t="s">
        <v>1600</v>
      </c>
      <c r="D239" s="45" t="s">
        <v>6527</v>
      </c>
    </row>
    <row r="240" spans="1:4" x14ac:dyDescent="0.3">
      <c r="A240" s="45">
        <v>446</v>
      </c>
      <c r="C240" s="45" t="s">
        <v>1602</v>
      </c>
      <c r="D240" s="45" t="s">
        <v>6527</v>
      </c>
    </row>
    <row r="241" spans="1:4" x14ac:dyDescent="0.3">
      <c r="A241" s="45">
        <v>4461</v>
      </c>
      <c r="C241" s="45" t="s">
        <v>1604</v>
      </c>
      <c r="D241" s="45" t="s">
        <v>6527</v>
      </c>
    </row>
    <row r="242" spans="1:4" x14ac:dyDescent="0.3">
      <c r="A242" s="45">
        <v>448</v>
      </c>
      <c r="B242" s="45" t="s">
        <v>6737</v>
      </c>
      <c r="C242" s="45" t="s">
        <v>6738</v>
      </c>
      <c r="D242" s="45" t="s">
        <v>6729</v>
      </c>
    </row>
    <row r="243" spans="1:4" x14ac:dyDescent="0.3">
      <c r="A243" s="45">
        <v>450</v>
      </c>
      <c r="B243" s="45" t="s">
        <v>6739</v>
      </c>
      <c r="C243" s="45" t="s">
        <v>6740</v>
      </c>
      <c r="D243" s="45" t="s">
        <v>6527</v>
      </c>
    </row>
    <row r="244" spans="1:4" x14ac:dyDescent="0.3">
      <c r="A244" s="45">
        <v>451</v>
      </c>
      <c r="B244" s="45" t="s">
        <v>6739</v>
      </c>
      <c r="C244" s="45" t="s">
        <v>6741</v>
      </c>
      <c r="D244" s="45" t="s">
        <v>6527</v>
      </c>
    </row>
    <row r="245" spans="1:4" x14ac:dyDescent="0.3">
      <c r="A245" s="45">
        <v>453</v>
      </c>
      <c r="B245" s="45" t="s">
        <v>6739</v>
      </c>
      <c r="C245" s="45" t="s">
        <v>6742</v>
      </c>
      <c r="D245" s="45" t="s">
        <v>6527</v>
      </c>
    </row>
    <row r="246" spans="1:4" x14ac:dyDescent="0.3">
      <c r="A246" s="45">
        <v>455</v>
      </c>
      <c r="B246" s="45" t="s">
        <v>6739</v>
      </c>
      <c r="C246" s="45" t="s">
        <v>6743</v>
      </c>
      <c r="D246" s="45" t="s">
        <v>6527</v>
      </c>
    </row>
    <row r="247" spans="1:4" x14ac:dyDescent="0.3">
      <c r="A247" s="45">
        <v>456</v>
      </c>
      <c r="B247" s="45" t="s">
        <v>6739</v>
      </c>
      <c r="C247" s="45" t="s">
        <v>6744</v>
      </c>
      <c r="D247" s="45" t="s">
        <v>6527</v>
      </c>
    </row>
    <row r="248" spans="1:4" x14ac:dyDescent="0.3">
      <c r="A248" s="45">
        <v>460</v>
      </c>
      <c r="B248" s="45" t="s">
        <v>6745</v>
      </c>
      <c r="C248" s="45" t="s">
        <v>6746</v>
      </c>
      <c r="D248" s="45" t="s">
        <v>6527</v>
      </c>
    </row>
    <row r="249" spans="1:4" x14ac:dyDescent="0.3">
      <c r="A249" s="45">
        <v>461</v>
      </c>
      <c r="B249" s="45" t="s">
        <v>6745</v>
      </c>
      <c r="C249" s="45" t="s">
        <v>6747</v>
      </c>
      <c r="D249" s="45" t="s">
        <v>6527</v>
      </c>
    </row>
    <row r="250" spans="1:4" x14ac:dyDescent="0.3">
      <c r="A250" s="45">
        <v>462</v>
      </c>
      <c r="B250" s="45" t="s">
        <v>6745</v>
      </c>
      <c r="C250" s="45" t="s">
        <v>6748</v>
      </c>
      <c r="D250" s="45" t="s">
        <v>6527</v>
      </c>
    </row>
    <row r="251" spans="1:4" x14ac:dyDescent="0.3">
      <c r="A251" s="45">
        <v>463</v>
      </c>
      <c r="B251" s="45" t="s">
        <v>6745</v>
      </c>
      <c r="C251" s="45" t="s">
        <v>6743</v>
      </c>
      <c r="D251" s="45" t="s">
        <v>6527</v>
      </c>
    </row>
    <row r="252" spans="1:4" x14ac:dyDescent="0.3">
      <c r="A252" s="45">
        <v>465</v>
      </c>
      <c r="B252" s="45" t="s">
        <v>6745</v>
      </c>
      <c r="C252" s="45" t="s">
        <v>6749</v>
      </c>
      <c r="D252" s="45" t="s">
        <v>6527</v>
      </c>
    </row>
    <row r="253" spans="1:4" x14ac:dyDescent="0.3">
      <c r="A253" s="45" t="s">
        <v>6750</v>
      </c>
      <c r="C253" s="45" t="s">
        <v>6751</v>
      </c>
      <c r="D253" s="45" t="s">
        <v>6555</v>
      </c>
    </row>
    <row r="254" spans="1:4" x14ac:dyDescent="0.3">
      <c r="A254" s="45">
        <v>467</v>
      </c>
      <c r="B254" s="45" t="s">
        <v>6739</v>
      </c>
      <c r="C254" s="45" t="s">
        <v>6752</v>
      </c>
      <c r="D254" s="45" t="s">
        <v>6527</v>
      </c>
    </row>
    <row r="255" spans="1:4" x14ac:dyDescent="0.3">
      <c r="A255" s="45">
        <v>468</v>
      </c>
      <c r="C255" s="45" t="s">
        <v>1640</v>
      </c>
      <c r="D255" s="45" t="s">
        <v>6527</v>
      </c>
    </row>
    <row r="256" spans="1:4" x14ac:dyDescent="0.3">
      <c r="A256" s="45">
        <v>469</v>
      </c>
      <c r="B256" s="45" t="s">
        <v>6601</v>
      </c>
      <c r="C256" s="45" t="s">
        <v>6753</v>
      </c>
      <c r="D256" s="45" t="s">
        <v>6527</v>
      </c>
    </row>
    <row r="257" spans="1:4" x14ac:dyDescent="0.3">
      <c r="A257" s="45">
        <v>474</v>
      </c>
      <c r="B257" s="45" t="s">
        <v>6754</v>
      </c>
      <c r="C257" s="45" t="s">
        <v>6728</v>
      </c>
      <c r="D257" s="45" t="s">
        <v>6729</v>
      </c>
    </row>
    <row r="258" spans="1:4" x14ac:dyDescent="0.3">
      <c r="A258" s="45">
        <v>476</v>
      </c>
      <c r="B258" s="45" t="s">
        <v>6737</v>
      </c>
      <c r="C258" s="45" t="s">
        <v>6755</v>
      </c>
      <c r="D258" s="45" t="s">
        <v>6729</v>
      </c>
    </row>
    <row r="259" spans="1:4" x14ac:dyDescent="0.3">
      <c r="A259" s="45">
        <v>477</v>
      </c>
      <c r="B259" s="45" t="s">
        <v>6612</v>
      </c>
      <c r="C259" s="45" t="s">
        <v>6756</v>
      </c>
      <c r="D259" s="45" t="s">
        <v>6729</v>
      </c>
    </row>
    <row r="260" spans="1:4" x14ac:dyDescent="0.3">
      <c r="A260" s="45">
        <v>478</v>
      </c>
      <c r="B260" s="45" t="s">
        <v>6587</v>
      </c>
      <c r="C260" s="45" t="s">
        <v>6755</v>
      </c>
      <c r="D260" s="45" t="s">
        <v>6729</v>
      </c>
    </row>
    <row r="261" spans="1:4" x14ac:dyDescent="0.3">
      <c r="A261" s="45">
        <v>480</v>
      </c>
      <c r="C261" s="45" t="s">
        <v>1672</v>
      </c>
      <c r="D261" s="45" t="s">
        <v>6527</v>
      </c>
    </row>
    <row r="262" spans="1:4" x14ac:dyDescent="0.3">
      <c r="A262" s="45" t="s">
        <v>6757</v>
      </c>
      <c r="B262" s="45" t="s">
        <v>6758</v>
      </c>
      <c r="C262" s="45" t="s">
        <v>6759</v>
      </c>
      <c r="D262" s="45" t="s">
        <v>6555</v>
      </c>
    </row>
    <row r="263" spans="1:4" x14ac:dyDescent="0.3">
      <c r="A263" s="45">
        <v>483</v>
      </c>
      <c r="C263" s="45" t="s">
        <v>1678</v>
      </c>
      <c r="D263" s="45" t="s">
        <v>6527</v>
      </c>
    </row>
    <row r="264" spans="1:4" x14ac:dyDescent="0.3">
      <c r="A264" s="45">
        <v>485</v>
      </c>
      <c r="C264" s="45" t="s">
        <v>1680</v>
      </c>
      <c r="D264" s="45" t="s">
        <v>6527</v>
      </c>
    </row>
    <row r="265" spans="1:4" x14ac:dyDescent="0.3">
      <c r="A265" s="45">
        <v>4851</v>
      </c>
      <c r="C265" s="45" t="s">
        <v>1682</v>
      </c>
      <c r="D265" s="45" t="s">
        <v>6527</v>
      </c>
    </row>
    <row r="266" spans="1:4" x14ac:dyDescent="0.3">
      <c r="A266" s="45">
        <v>491</v>
      </c>
      <c r="C266" s="45" t="s">
        <v>1704</v>
      </c>
      <c r="D266" s="45" t="s">
        <v>6527</v>
      </c>
    </row>
    <row r="267" spans="1:4" x14ac:dyDescent="0.3">
      <c r="A267" s="45">
        <v>493</v>
      </c>
      <c r="C267" s="45" t="s">
        <v>6760</v>
      </c>
      <c r="D267" s="45" t="s">
        <v>6527</v>
      </c>
    </row>
    <row r="268" spans="1:4" x14ac:dyDescent="0.3">
      <c r="A268" s="45">
        <v>497</v>
      </c>
      <c r="C268" s="45" t="s">
        <v>6761</v>
      </c>
      <c r="D268" s="45" t="s">
        <v>6527</v>
      </c>
    </row>
    <row r="269" spans="1:4" x14ac:dyDescent="0.3">
      <c r="A269" s="45">
        <v>499</v>
      </c>
      <c r="C269" s="45" t="s">
        <v>6762</v>
      </c>
      <c r="D269" s="45" t="s">
        <v>6527</v>
      </c>
    </row>
    <row r="270" spans="1:4" x14ac:dyDescent="0.3">
      <c r="A270" s="45">
        <v>509</v>
      </c>
      <c r="C270" s="45" t="s">
        <v>1788</v>
      </c>
      <c r="D270" s="45" t="s">
        <v>6527</v>
      </c>
    </row>
    <row r="271" spans="1:4" x14ac:dyDescent="0.3">
      <c r="A271" s="45">
        <v>5091</v>
      </c>
      <c r="C271" s="45" t="s">
        <v>1790</v>
      </c>
      <c r="D271" s="45" t="s">
        <v>6527</v>
      </c>
    </row>
    <row r="272" spans="1:4" x14ac:dyDescent="0.3">
      <c r="A272" s="45">
        <v>510</v>
      </c>
      <c r="C272" s="45" t="s">
        <v>1792</v>
      </c>
      <c r="D272" s="45" t="s">
        <v>6527</v>
      </c>
    </row>
    <row r="273" spans="1:4" x14ac:dyDescent="0.3">
      <c r="A273" s="45">
        <v>511</v>
      </c>
      <c r="C273" s="45" t="s">
        <v>1796</v>
      </c>
      <c r="D273" s="45" t="s">
        <v>6527</v>
      </c>
    </row>
    <row r="274" spans="1:4" x14ac:dyDescent="0.3">
      <c r="A274" s="45">
        <v>512</v>
      </c>
      <c r="C274" s="45" t="s">
        <v>6763</v>
      </c>
      <c r="D274" s="45" t="s">
        <v>6527</v>
      </c>
    </row>
    <row r="275" spans="1:4" x14ac:dyDescent="0.3">
      <c r="A275" s="45">
        <v>513</v>
      </c>
      <c r="C275" s="45" t="s">
        <v>1810</v>
      </c>
      <c r="D275" s="45" t="s">
        <v>6527</v>
      </c>
    </row>
    <row r="276" spans="1:4" x14ac:dyDescent="0.3">
      <c r="A276" s="45">
        <v>5131</v>
      </c>
      <c r="C276" s="45" t="s">
        <v>1816</v>
      </c>
      <c r="D276" s="45" t="s">
        <v>6527</v>
      </c>
    </row>
    <row r="277" spans="1:4" x14ac:dyDescent="0.3">
      <c r="A277" s="45" t="s">
        <v>1811</v>
      </c>
      <c r="C277" s="45" t="s">
        <v>1812</v>
      </c>
      <c r="D277" s="45" t="s">
        <v>6555</v>
      </c>
    </row>
    <row r="278" spans="1:4" x14ac:dyDescent="0.3">
      <c r="A278" s="45">
        <v>515</v>
      </c>
      <c r="C278" s="45" t="s">
        <v>1824</v>
      </c>
      <c r="D278" s="45" t="s">
        <v>6527</v>
      </c>
    </row>
    <row r="279" spans="1:4" x14ac:dyDescent="0.3">
      <c r="A279" s="45">
        <v>516</v>
      </c>
      <c r="C279" s="45" t="s">
        <v>1826</v>
      </c>
      <c r="D279" s="45" t="s">
        <v>6527</v>
      </c>
    </row>
    <row r="280" spans="1:4" x14ac:dyDescent="0.3">
      <c r="A280" s="45">
        <v>517</v>
      </c>
      <c r="C280" s="45" t="s">
        <v>1828</v>
      </c>
      <c r="D280" s="45" t="s">
        <v>6527</v>
      </c>
    </row>
    <row r="281" spans="1:4" x14ac:dyDescent="0.3">
      <c r="A281" s="45">
        <v>518</v>
      </c>
      <c r="C281" s="45" t="s">
        <v>1830</v>
      </c>
      <c r="D281" s="45" t="s">
        <v>6527</v>
      </c>
    </row>
    <row r="282" spans="1:4" x14ac:dyDescent="0.3">
      <c r="A282" s="45">
        <v>5191</v>
      </c>
      <c r="C282" s="45" t="s">
        <v>1834</v>
      </c>
      <c r="D282" s="45" t="s">
        <v>6527</v>
      </c>
    </row>
    <row r="283" spans="1:4" x14ac:dyDescent="0.3">
      <c r="A283" s="45">
        <v>520</v>
      </c>
      <c r="C283" s="45" t="s">
        <v>1836</v>
      </c>
      <c r="D283" s="45" t="s">
        <v>6729</v>
      </c>
    </row>
    <row r="284" spans="1:4" x14ac:dyDescent="0.3">
      <c r="A284" s="45">
        <v>521</v>
      </c>
      <c r="C284" s="45" t="s">
        <v>1838</v>
      </c>
      <c r="D284" s="45" t="s">
        <v>6527</v>
      </c>
    </row>
    <row r="285" spans="1:4" x14ac:dyDescent="0.3">
      <c r="A285" s="45">
        <v>5211</v>
      </c>
      <c r="C285" s="45" t="s">
        <v>1840</v>
      </c>
      <c r="D285" s="45" t="s">
        <v>6527</v>
      </c>
    </row>
    <row r="286" spans="1:4" x14ac:dyDescent="0.3">
      <c r="A286" s="45" t="s">
        <v>1845</v>
      </c>
      <c r="C286" s="45" t="s">
        <v>1846</v>
      </c>
      <c r="D286" s="45" t="s">
        <v>6527</v>
      </c>
    </row>
    <row r="287" spans="1:4" x14ac:dyDescent="0.3">
      <c r="A287" s="45">
        <v>533</v>
      </c>
      <c r="C287" s="45" t="s">
        <v>6764</v>
      </c>
    </row>
    <row r="288" spans="1:4" x14ac:dyDescent="0.3">
      <c r="A288" s="45">
        <v>535</v>
      </c>
      <c r="C288" s="45" t="s">
        <v>1854</v>
      </c>
      <c r="D288" s="45" t="s">
        <v>6527</v>
      </c>
    </row>
    <row r="289" spans="1:4" x14ac:dyDescent="0.3">
      <c r="A289" s="45">
        <v>536</v>
      </c>
      <c r="C289" s="45" t="s">
        <v>6765</v>
      </c>
      <c r="D289" s="45" t="s">
        <v>6527</v>
      </c>
    </row>
    <row r="290" spans="1:4" x14ac:dyDescent="0.3">
      <c r="A290" s="45">
        <v>540</v>
      </c>
      <c r="C290" s="45" t="s">
        <v>1890</v>
      </c>
      <c r="D290" s="45" t="s">
        <v>6527</v>
      </c>
    </row>
    <row r="291" spans="1:4" x14ac:dyDescent="0.3">
      <c r="A291" s="45">
        <v>545</v>
      </c>
      <c r="C291" s="45" t="s">
        <v>1892</v>
      </c>
      <c r="D291" s="45" t="s">
        <v>6527</v>
      </c>
    </row>
    <row r="292" spans="1:4" x14ac:dyDescent="0.3">
      <c r="A292" s="45">
        <v>548</v>
      </c>
      <c r="B292" s="45" t="s">
        <v>6766</v>
      </c>
      <c r="C292" s="45" t="s">
        <v>6767</v>
      </c>
      <c r="D292" s="45" t="s">
        <v>6527</v>
      </c>
    </row>
    <row r="293" spans="1:4" x14ac:dyDescent="0.3">
      <c r="A293" s="45">
        <v>589</v>
      </c>
      <c r="B293" s="45" t="s">
        <v>6768</v>
      </c>
      <c r="C293" s="45" t="s">
        <v>6769</v>
      </c>
      <c r="D293" s="45" t="s">
        <v>6527</v>
      </c>
    </row>
    <row r="294" spans="1:4" x14ac:dyDescent="0.3">
      <c r="A294" s="45">
        <v>600</v>
      </c>
      <c r="C294" s="45" t="s">
        <v>1932</v>
      </c>
      <c r="D294" s="45" t="s">
        <v>6527</v>
      </c>
    </row>
    <row r="295" spans="1:4" x14ac:dyDescent="0.3">
      <c r="A295" s="45" t="s">
        <v>1933</v>
      </c>
      <c r="C295" s="45" t="s">
        <v>1934</v>
      </c>
      <c r="D295" s="45" t="s">
        <v>6527</v>
      </c>
    </row>
    <row r="296" spans="1:4" x14ac:dyDescent="0.3">
      <c r="A296" s="45">
        <v>601</v>
      </c>
      <c r="C296" s="45" t="s">
        <v>1936</v>
      </c>
      <c r="D296" s="45" t="s">
        <v>6527</v>
      </c>
    </row>
    <row r="297" spans="1:4" x14ac:dyDescent="0.3">
      <c r="A297" s="45">
        <v>602</v>
      </c>
      <c r="C297" s="45" t="s">
        <v>1938</v>
      </c>
      <c r="D297" s="45" t="s">
        <v>6527</v>
      </c>
    </row>
    <row r="298" spans="1:4" x14ac:dyDescent="0.3">
      <c r="A298" s="45">
        <v>603</v>
      </c>
      <c r="C298" s="45" t="s">
        <v>1940</v>
      </c>
      <c r="D298" s="45" t="s">
        <v>6527</v>
      </c>
    </row>
    <row r="299" spans="1:4" x14ac:dyDescent="0.3">
      <c r="A299" s="45">
        <v>605</v>
      </c>
      <c r="C299" s="45" t="s">
        <v>1942</v>
      </c>
      <c r="D299" s="45" t="s">
        <v>6527</v>
      </c>
    </row>
    <row r="300" spans="1:4" x14ac:dyDescent="0.3">
      <c r="A300" s="45">
        <v>607</v>
      </c>
      <c r="C300" s="45" t="s">
        <v>1944</v>
      </c>
      <c r="D300" s="45" t="s">
        <v>6555</v>
      </c>
    </row>
    <row r="301" spans="1:4" x14ac:dyDescent="0.3">
      <c r="A301" s="45">
        <v>608</v>
      </c>
      <c r="C301" s="45" t="s">
        <v>1946</v>
      </c>
      <c r="D301" s="45" t="s">
        <v>6527</v>
      </c>
    </row>
    <row r="302" spans="1:4" x14ac:dyDescent="0.3">
      <c r="A302" s="45">
        <v>611</v>
      </c>
      <c r="B302" s="45" t="s">
        <v>6612</v>
      </c>
      <c r="C302" s="45" t="s">
        <v>6770</v>
      </c>
      <c r="D302" s="45" t="s">
        <v>6527</v>
      </c>
    </row>
    <row r="303" spans="1:4" x14ac:dyDescent="0.3">
      <c r="A303" s="45">
        <v>6111</v>
      </c>
      <c r="B303" s="45" t="s">
        <v>6612</v>
      </c>
      <c r="C303" s="45" t="s">
        <v>6771</v>
      </c>
      <c r="D303" s="45" t="s">
        <v>6527</v>
      </c>
    </row>
    <row r="304" spans="1:4" x14ac:dyDescent="0.3">
      <c r="A304" s="45">
        <v>612</v>
      </c>
      <c r="B304" s="45" t="s">
        <v>6612</v>
      </c>
      <c r="C304" s="45" t="s">
        <v>6772</v>
      </c>
      <c r="D304" s="45" t="s">
        <v>6527</v>
      </c>
    </row>
    <row r="305" spans="1:4" x14ac:dyDescent="0.3">
      <c r="A305" s="45">
        <v>613</v>
      </c>
      <c r="B305" s="45" t="s">
        <v>6612</v>
      </c>
      <c r="C305" s="45" t="s">
        <v>6773</v>
      </c>
      <c r="D305" s="45" t="s">
        <v>6527</v>
      </c>
    </row>
    <row r="306" spans="1:4" x14ac:dyDescent="0.3">
      <c r="A306" s="45">
        <v>614</v>
      </c>
      <c r="B306" s="45" t="s">
        <v>6587</v>
      </c>
      <c r="C306" s="45" t="s">
        <v>6774</v>
      </c>
      <c r="D306" s="45" t="s">
        <v>6527</v>
      </c>
    </row>
    <row r="307" spans="1:4" x14ac:dyDescent="0.3">
      <c r="A307" s="45" t="s">
        <v>1971</v>
      </c>
      <c r="B307" s="45" t="s">
        <v>6587</v>
      </c>
      <c r="C307" s="45" t="s">
        <v>6774</v>
      </c>
      <c r="D307" s="45" t="s">
        <v>6527</v>
      </c>
    </row>
    <row r="308" spans="1:4" x14ac:dyDescent="0.3">
      <c r="A308" s="45">
        <v>621</v>
      </c>
      <c r="C308" s="45" t="s">
        <v>1973</v>
      </c>
      <c r="D308" s="45" t="s">
        <v>6527</v>
      </c>
    </row>
    <row r="309" spans="1:4" x14ac:dyDescent="0.3">
      <c r="A309" s="45">
        <v>622</v>
      </c>
      <c r="C309" s="45" t="s">
        <v>1981</v>
      </c>
      <c r="D309" s="45" t="s">
        <v>6527</v>
      </c>
    </row>
    <row r="310" spans="1:4" x14ac:dyDescent="0.3">
      <c r="A310" s="45" t="s">
        <v>1982</v>
      </c>
      <c r="C310" s="45" t="s">
        <v>1981</v>
      </c>
      <c r="D310" s="45" t="s">
        <v>6527</v>
      </c>
    </row>
    <row r="311" spans="1:4" x14ac:dyDescent="0.3">
      <c r="A311" s="45">
        <v>624</v>
      </c>
      <c r="B311" s="45" t="s">
        <v>6775</v>
      </c>
      <c r="C311" s="45" t="s">
        <v>6776</v>
      </c>
      <c r="D311" s="45" t="s">
        <v>6525</v>
      </c>
    </row>
    <row r="312" spans="1:4" x14ac:dyDescent="0.3">
      <c r="A312" s="45">
        <v>625</v>
      </c>
      <c r="C312" s="45" t="s">
        <v>6777</v>
      </c>
      <c r="D312" s="45" t="s">
        <v>6525</v>
      </c>
    </row>
    <row r="313" spans="1:4" x14ac:dyDescent="0.3">
      <c r="A313" s="45">
        <v>628</v>
      </c>
      <c r="B313" s="45" t="s">
        <v>6563</v>
      </c>
      <c r="C313" s="45" t="s">
        <v>6778</v>
      </c>
      <c r="D313" s="45" t="s">
        <v>6525</v>
      </c>
    </row>
    <row r="314" spans="1:4" x14ac:dyDescent="0.3">
      <c r="A314" s="45" t="s">
        <v>1999</v>
      </c>
      <c r="B314" s="45" t="s">
        <v>6563</v>
      </c>
      <c r="C314" s="45" t="s">
        <v>6779</v>
      </c>
      <c r="D314" s="45" t="s">
        <v>6525</v>
      </c>
    </row>
    <row r="315" spans="1:4" x14ac:dyDescent="0.3">
      <c r="A315" s="45" t="s">
        <v>2001</v>
      </c>
      <c r="B315" s="45" t="s">
        <v>6563</v>
      </c>
      <c r="C315" s="45" t="s">
        <v>6780</v>
      </c>
      <c r="D315" s="45" t="s">
        <v>6525</v>
      </c>
    </row>
    <row r="316" spans="1:4" x14ac:dyDescent="0.3">
      <c r="A316" s="45" t="s">
        <v>2005</v>
      </c>
      <c r="B316" s="45" t="s">
        <v>6781</v>
      </c>
      <c r="C316" s="45" t="s">
        <v>6782</v>
      </c>
      <c r="D316" s="45" t="s">
        <v>6527</v>
      </c>
    </row>
    <row r="317" spans="1:4" x14ac:dyDescent="0.3">
      <c r="A317" s="45">
        <v>630</v>
      </c>
      <c r="C317" s="45" t="s">
        <v>2008</v>
      </c>
      <c r="D317" s="45" t="s">
        <v>6527</v>
      </c>
    </row>
    <row r="318" spans="1:4" x14ac:dyDescent="0.3">
      <c r="A318" s="45">
        <v>631</v>
      </c>
      <c r="C318" s="45" t="s">
        <v>2012</v>
      </c>
      <c r="D318" s="45" t="s">
        <v>6527</v>
      </c>
    </row>
    <row r="319" spans="1:4" x14ac:dyDescent="0.3">
      <c r="A319" s="45">
        <v>637</v>
      </c>
      <c r="B319" s="45" t="s">
        <v>6642</v>
      </c>
      <c r="C319" s="45" t="s">
        <v>6783</v>
      </c>
      <c r="D319" s="45" t="s">
        <v>6527</v>
      </c>
    </row>
    <row r="320" spans="1:4" x14ac:dyDescent="0.3">
      <c r="A320" s="45">
        <v>638</v>
      </c>
      <c r="B320" s="45" t="s">
        <v>6709</v>
      </c>
      <c r="C320" s="45" t="s">
        <v>6784</v>
      </c>
      <c r="D320" s="45" t="s">
        <v>6527</v>
      </c>
    </row>
    <row r="321" spans="1:4" x14ac:dyDescent="0.3">
      <c r="A321" s="45" t="s">
        <v>2033</v>
      </c>
      <c r="C321" s="45" t="s">
        <v>6785</v>
      </c>
      <c r="D321" s="45" t="s">
        <v>6527</v>
      </c>
    </row>
    <row r="322" spans="1:4" x14ac:dyDescent="0.3">
      <c r="A322" s="45" t="s">
        <v>2047</v>
      </c>
      <c r="C322" s="45" t="s">
        <v>6786</v>
      </c>
      <c r="D322" s="45" t="s">
        <v>6527</v>
      </c>
    </row>
    <row r="323" spans="1:4" x14ac:dyDescent="0.3">
      <c r="A323" s="45">
        <v>642</v>
      </c>
      <c r="C323" s="45" t="s">
        <v>2050</v>
      </c>
      <c r="D323" s="45" t="s">
        <v>6527</v>
      </c>
    </row>
    <row r="324" spans="1:4" x14ac:dyDescent="0.3">
      <c r="A324" s="45">
        <v>650</v>
      </c>
      <c r="C324" s="45" t="s">
        <v>2052</v>
      </c>
      <c r="D324" s="45" t="s">
        <v>6525</v>
      </c>
    </row>
    <row r="325" spans="1:4" x14ac:dyDescent="0.3">
      <c r="A325" s="45">
        <v>657</v>
      </c>
      <c r="C325" s="45" t="s">
        <v>2054</v>
      </c>
    </row>
    <row r="326" spans="1:4" x14ac:dyDescent="0.3">
      <c r="A326" s="45">
        <v>660</v>
      </c>
      <c r="C326" s="45" t="s">
        <v>2058</v>
      </c>
      <c r="D326" s="45" t="s">
        <v>6525</v>
      </c>
    </row>
    <row r="327" spans="1:4" x14ac:dyDescent="0.3">
      <c r="A327" s="45">
        <v>678</v>
      </c>
      <c r="C327" s="45" t="s">
        <v>6787</v>
      </c>
    </row>
    <row r="328" spans="1:4" x14ac:dyDescent="0.3">
      <c r="A328" s="45">
        <v>700</v>
      </c>
      <c r="C328" s="45" t="s">
        <v>2122</v>
      </c>
      <c r="D328" s="45" t="s">
        <v>6525</v>
      </c>
    </row>
    <row r="329" spans="1:4" x14ac:dyDescent="0.3">
      <c r="A329" s="45">
        <v>701</v>
      </c>
      <c r="C329" s="45" t="s">
        <v>2128</v>
      </c>
      <c r="D329" s="45" t="s">
        <v>6527</v>
      </c>
    </row>
    <row r="330" spans="1:4" x14ac:dyDescent="0.3">
      <c r="A330" s="45">
        <v>703</v>
      </c>
      <c r="C330" s="45" t="s">
        <v>2130</v>
      </c>
      <c r="D330" s="45" t="s">
        <v>6527</v>
      </c>
    </row>
    <row r="331" spans="1:4" x14ac:dyDescent="0.3">
      <c r="A331" s="45">
        <v>7031</v>
      </c>
      <c r="C331" s="45" t="s">
        <v>2132</v>
      </c>
      <c r="D331" s="45" t="s">
        <v>6527</v>
      </c>
    </row>
    <row r="332" spans="1:4" x14ac:dyDescent="0.3">
      <c r="A332" s="45">
        <v>705</v>
      </c>
      <c r="C332" s="45" t="s">
        <v>6788</v>
      </c>
      <c r="D332" s="45" t="s">
        <v>6525</v>
      </c>
    </row>
    <row r="333" spans="1:4" x14ac:dyDescent="0.3">
      <c r="A333" s="45">
        <v>706</v>
      </c>
      <c r="C333" s="45" t="s">
        <v>2136</v>
      </c>
      <c r="D333" s="45" t="s">
        <v>6527</v>
      </c>
    </row>
    <row r="334" spans="1:4" x14ac:dyDescent="0.3">
      <c r="A334" s="45">
        <v>707</v>
      </c>
      <c r="C334" s="45" t="s">
        <v>2138</v>
      </c>
      <c r="D334" s="45" t="s">
        <v>6527</v>
      </c>
    </row>
    <row r="335" spans="1:4" x14ac:dyDescent="0.3">
      <c r="A335" s="45">
        <v>708</v>
      </c>
      <c r="C335" s="45" t="s">
        <v>2140</v>
      </c>
      <c r="D335" s="45" t="s">
        <v>6527</v>
      </c>
    </row>
    <row r="336" spans="1:4" x14ac:dyDescent="0.3">
      <c r="A336" s="45" t="s">
        <v>2141</v>
      </c>
      <c r="C336" s="45" t="s">
        <v>2140</v>
      </c>
      <c r="D336" s="45" t="s">
        <v>6527</v>
      </c>
    </row>
    <row r="337" spans="1:4" x14ac:dyDescent="0.3">
      <c r="A337" s="45">
        <v>7081</v>
      </c>
      <c r="C337" s="45" t="s">
        <v>2143</v>
      </c>
      <c r="D337" s="45" t="s">
        <v>6527</v>
      </c>
    </row>
    <row r="338" spans="1:4" x14ac:dyDescent="0.3">
      <c r="A338" s="45">
        <v>710</v>
      </c>
      <c r="C338" s="45" t="s">
        <v>2145</v>
      </c>
      <c r="D338" s="45" t="s">
        <v>6525</v>
      </c>
    </row>
    <row r="339" spans="1:4" x14ac:dyDescent="0.3">
      <c r="A339" s="45">
        <v>712</v>
      </c>
      <c r="C339" s="45" t="s">
        <v>2149</v>
      </c>
      <c r="D339" s="45" t="s">
        <v>6525</v>
      </c>
    </row>
    <row r="340" spans="1:4" x14ac:dyDescent="0.3">
      <c r="A340" s="45">
        <v>715</v>
      </c>
      <c r="C340" s="45" t="s">
        <v>2159</v>
      </c>
      <c r="D340" s="45" t="s">
        <v>6525</v>
      </c>
    </row>
    <row r="341" spans="1:4" x14ac:dyDescent="0.3">
      <c r="A341" s="45">
        <v>718</v>
      </c>
      <c r="C341" s="45" t="s">
        <v>2163</v>
      </c>
      <c r="D341" s="45" t="s">
        <v>6527</v>
      </c>
    </row>
    <row r="342" spans="1:4" x14ac:dyDescent="0.3">
      <c r="A342" s="45">
        <v>7181</v>
      </c>
      <c r="C342" s="45" t="s">
        <v>2165</v>
      </c>
      <c r="D342" s="45" t="s">
        <v>6527</v>
      </c>
    </row>
    <row r="343" spans="1:4" x14ac:dyDescent="0.3">
      <c r="A343" s="45">
        <v>719</v>
      </c>
      <c r="C343" s="45" t="s">
        <v>2167</v>
      </c>
      <c r="D343" s="45" t="s">
        <v>6525</v>
      </c>
    </row>
    <row r="344" spans="1:4" x14ac:dyDescent="0.3">
      <c r="A344" s="45" t="s">
        <v>2168</v>
      </c>
      <c r="B344" s="45" t="s">
        <v>6789</v>
      </c>
      <c r="C344" s="45" t="s">
        <v>6790</v>
      </c>
      <c r="D344" s="45" t="s">
        <v>6525</v>
      </c>
    </row>
    <row r="345" spans="1:4" x14ac:dyDescent="0.3">
      <c r="A345" s="45">
        <v>725</v>
      </c>
      <c r="B345" s="45" t="s">
        <v>6791</v>
      </c>
      <c r="C345" s="45" t="s">
        <v>6792</v>
      </c>
      <c r="D345" t="s">
        <v>6527</v>
      </c>
    </row>
    <row r="346" spans="1:4" x14ac:dyDescent="0.3">
      <c r="A346" s="45" t="s">
        <v>2178</v>
      </c>
      <c r="B346" s="45" t="s">
        <v>6791</v>
      </c>
      <c r="C346" s="45" t="s">
        <v>6792</v>
      </c>
      <c r="D346" s="45" t="s">
        <v>6527</v>
      </c>
    </row>
    <row r="347" spans="1:4" x14ac:dyDescent="0.3">
      <c r="A347" s="45">
        <v>727</v>
      </c>
      <c r="B347" s="45" t="s">
        <v>6793</v>
      </c>
      <c r="C347" s="45" t="s">
        <v>6794</v>
      </c>
      <c r="D347" s="45" t="s">
        <v>6527</v>
      </c>
    </row>
    <row r="348" spans="1:4" x14ac:dyDescent="0.3">
      <c r="A348" s="45">
        <v>728</v>
      </c>
      <c r="C348" s="45" t="s">
        <v>6795</v>
      </c>
      <c r="D348" s="45" t="s">
        <v>6527</v>
      </c>
    </row>
    <row r="349" spans="1:4" x14ac:dyDescent="0.3">
      <c r="A349" s="45">
        <v>730</v>
      </c>
      <c r="C349" s="45" t="s">
        <v>2221</v>
      </c>
      <c r="D349" s="45" t="s">
        <v>6527</v>
      </c>
    </row>
    <row r="350" spans="1:4" x14ac:dyDescent="0.3">
      <c r="A350" s="45">
        <v>732</v>
      </c>
      <c r="C350" s="45" t="s">
        <v>2227</v>
      </c>
      <c r="D350" s="45" t="s">
        <v>6527</v>
      </c>
    </row>
    <row r="351" spans="1:4" x14ac:dyDescent="0.3">
      <c r="A351" s="45">
        <v>733</v>
      </c>
      <c r="C351" s="45" t="s">
        <v>2231</v>
      </c>
      <c r="D351" s="45" t="s">
        <v>6527</v>
      </c>
    </row>
    <row r="352" spans="1:4" x14ac:dyDescent="0.3">
      <c r="A352" s="45" t="s">
        <v>2232</v>
      </c>
      <c r="B352" s="45" t="s">
        <v>6796</v>
      </c>
      <c r="C352" s="45" t="s">
        <v>6797</v>
      </c>
      <c r="D352" s="45" t="s">
        <v>6527</v>
      </c>
    </row>
    <row r="353" spans="1:4" x14ac:dyDescent="0.3">
      <c r="A353" s="45">
        <v>735</v>
      </c>
      <c r="C353" s="45" t="s">
        <v>2235</v>
      </c>
      <c r="D353" s="45" t="s">
        <v>6527</v>
      </c>
    </row>
    <row r="354" spans="1:4" x14ac:dyDescent="0.3">
      <c r="A354" s="45">
        <v>736</v>
      </c>
      <c r="C354" s="45" t="s">
        <v>6798</v>
      </c>
      <c r="D354" t="s">
        <v>6527</v>
      </c>
    </row>
    <row r="355" spans="1:4" x14ac:dyDescent="0.3">
      <c r="A355" s="45">
        <v>737</v>
      </c>
      <c r="B355" s="45" t="s">
        <v>6799</v>
      </c>
      <c r="C355" s="45" t="s">
        <v>6800</v>
      </c>
      <c r="D355" s="45" t="s">
        <v>6555</v>
      </c>
    </row>
    <row r="356" spans="1:4" x14ac:dyDescent="0.3">
      <c r="A356" s="45">
        <v>743</v>
      </c>
      <c r="C356" s="45" t="s">
        <v>2243</v>
      </c>
      <c r="D356" s="45" t="s">
        <v>6527</v>
      </c>
    </row>
    <row r="357" spans="1:4" x14ac:dyDescent="0.3">
      <c r="A357" s="45">
        <v>7431</v>
      </c>
      <c r="C357" s="45" t="s">
        <v>2245</v>
      </c>
      <c r="D357" s="45" t="s">
        <v>6527</v>
      </c>
    </row>
    <row r="358" spans="1:4" x14ac:dyDescent="0.3">
      <c r="A358" s="45">
        <v>744</v>
      </c>
      <c r="C358" s="45" t="s">
        <v>2247</v>
      </c>
      <c r="D358" s="45" t="s">
        <v>6527</v>
      </c>
    </row>
    <row r="359" spans="1:4" x14ac:dyDescent="0.3">
      <c r="A359" s="45">
        <v>7441</v>
      </c>
      <c r="C359" s="45" t="s">
        <v>2249</v>
      </c>
      <c r="D359" s="45" t="s">
        <v>6527</v>
      </c>
    </row>
    <row r="360" spans="1:4" x14ac:dyDescent="0.3">
      <c r="A360" s="45">
        <v>745</v>
      </c>
      <c r="C360" s="45" t="s">
        <v>2251</v>
      </c>
      <c r="D360" s="45" t="s">
        <v>6527</v>
      </c>
    </row>
    <row r="361" spans="1:4" x14ac:dyDescent="0.3">
      <c r="A361" s="45">
        <v>768</v>
      </c>
      <c r="C361" s="45" t="s">
        <v>2259</v>
      </c>
      <c r="D361" s="45" t="s">
        <v>6527</v>
      </c>
    </row>
    <row r="362" spans="1:4" x14ac:dyDescent="0.3">
      <c r="A362" s="45" t="s">
        <v>2260</v>
      </c>
      <c r="C362" s="45" t="s">
        <v>2261</v>
      </c>
      <c r="D362" s="45" t="s">
        <v>6525</v>
      </c>
    </row>
    <row r="363" spans="1:4" x14ac:dyDescent="0.3">
      <c r="A363" s="45">
        <v>800</v>
      </c>
      <c r="C363" s="45" t="s">
        <v>2289</v>
      </c>
      <c r="D363" s="45" t="s">
        <v>6527</v>
      </c>
    </row>
    <row r="364" spans="1:4" x14ac:dyDescent="0.3">
      <c r="A364" s="45">
        <v>801</v>
      </c>
      <c r="C364" s="45" t="s">
        <v>2291</v>
      </c>
      <c r="D364" s="45" t="s">
        <v>6527</v>
      </c>
    </row>
    <row r="365" spans="1:4" x14ac:dyDescent="0.3">
      <c r="A365" s="45" t="s">
        <v>2292</v>
      </c>
      <c r="C365" s="45" t="s">
        <v>2291</v>
      </c>
      <c r="D365" s="45" t="s">
        <v>6527</v>
      </c>
    </row>
    <row r="366" spans="1:4" x14ac:dyDescent="0.3">
      <c r="A366" s="45">
        <v>8020</v>
      </c>
      <c r="C366" s="45" t="s">
        <v>2296</v>
      </c>
      <c r="D366" s="45" t="s">
        <v>6527</v>
      </c>
    </row>
    <row r="367" spans="1:4" x14ac:dyDescent="0.3">
      <c r="A367" s="45">
        <v>806</v>
      </c>
      <c r="C367" s="45" t="s">
        <v>2298</v>
      </c>
      <c r="D367" s="45" t="s">
        <v>6527</v>
      </c>
    </row>
    <row r="368" spans="1:4" x14ac:dyDescent="0.3">
      <c r="A368" s="45">
        <v>808</v>
      </c>
      <c r="C368" s="45" t="s">
        <v>2300</v>
      </c>
      <c r="D368" s="45" t="s">
        <v>6527</v>
      </c>
    </row>
    <row r="369" spans="1:4" x14ac:dyDescent="0.3">
      <c r="A369" s="45" t="s">
        <v>2303</v>
      </c>
      <c r="C369" s="45" t="s">
        <v>2304</v>
      </c>
      <c r="D369" s="45" t="s">
        <v>6527</v>
      </c>
    </row>
    <row r="370" spans="1:4" x14ac:dyDescent="0.3">
      <c r="A370" s="45" t="s">
        <v>6801</v>
      </c>
      <c r="B370" s="45" t="s">
        <v>6802</v>
      </c>
      <c r="C370" s="45" t="s">
        <v>6803</v>
      </c>
      <c r="D370" s="45" t="s">
        <v>6527</v>
      </c>
    </row>
    <row r="371" spans="1:4" x14ac:dyDescent="0.3">
      <c r="A371" s="45" t="s">
        <v>2327</v>
      </c>
      <c r="B371" s="45" t="s">
        <v>6802</v>
      </c>
      <c r="C371" s="45" t="s">
        <v>6803</v>
      </c>
      <c r="D371" s="45" t="s">
        <v>6527</v>
      </c>
    </row>
    <row r="372" spans="1:4" x14ac:dyDescent="0.3">
      <c r="A372" s="45" t="s">
        <v>2315</v>
      </c>
      <c r="B372" s="45" t="s">
        <v>6802</v>
      </c>
      <c r="C372" s="45" t="s">
        <v>6804</v>
      </c>
      <c r="D372" s="45" t="s">
        <v>6527</v>
      </c>
    </row>
    <row r="373" spans="1:4" x14ac:dyDescent="0.3">
      <c r="A373" s="45">
        <v>810</v>
      </c>
      <c r="C373" s="45" t="s">
        <v>2336</v>
      </c>
      <c r="D373" s="45" t="s">
        <v>6527</v>
      </c>
    </row>
    <row r="374" spans="1:4" x14ac:dyDescent="0.3">
      <c r="A374" s="45" t="s">
        <v>2341</v>
      </c>
      <c r="C374" s="45" t="s">
        <v>2342</v>
      </c>
      <c r="D374" s="45" t="s">
        <v>6527</v>
      </c>
    </row>
    <row r="375" spans="1:4" x14ac:dyDescent="0.3">
      <c r="A375" s="45" t="s">
        <v>2369</v>
      </c>
      <c r="C375" s="45" t="s">
        <v>6805</v>
      </c>
      <c r="D375" s="45" t="s">
        <v>6525</v>
      </c>
    </row>
    <row r="376" spans="1:4" x14ac:dyDescent="0.3">
      <c r="A376" s="45">
        <v>819</v>
      </c>
      <c r="C376" s="45" t="s">
        <v>2384</v>
      </c>
      <c r="D376" s="45" t="s">
        <v>6525</v>
      </c>
    </row>
    <row r="377" spans="1:4" x14ac:dyDescent="0.3">
      <c r="A377" s="45">
        <v>821</v>
      </c>
      <c r="B377" s="45" t="s">
        <v>6806</v>
      </c>
      <c r="C377" s="45" t="s">
        <v>6807</v>
      </c>
      <c r="D377" s="45" t="s">
        <v>6527</v>
      </c>
    </row>
    <row r="378" spans="1:4" x14ac:dyDescent="0.3">
      <c r="A378" s="45">
        <v>822</v>
      </c>
      <c r="B378" s="45" t="s">
        <v>6612</v>
      </c>
      <c r="C378" s="45" t="s">
        <v>6808</v>
      </c>
      <c r="D378" s="45" t="s">
        <v>6527</v>
      </c>
    </row>
    <row r="379" spans="1:4" x14ac:dyDescent="0.3">
      <c r="A379" s="45">
        <v>828</v>
      </c>
      <c r="C379" s="45" t="s">
        <v>2394</v>
      </c>
      <c r="D379" s="45" t="s">
        <v>6527</v>
      </c>
    </row>
    <row r="380" spans="1:4" x14ac:dyDescent="0.3">
      <c r="A380" s="45">
        <v>8282</v>
      </c>
      <c r="B380" s="45" t="s">
        <v>6604</v>
      </c>
      <c r="C380" s="45" t="s">
        <v>6809</v>
      </c>
      <c r="D380" s="45" t="s">
        <v>6527</v>
      </c>
    </row>
    <row r="381" spans="1:4" x14ac:dyDescent="0.3">
      <c r="A381" s="45">
        <v>830</v>
      </c>
      <c r="C381" s="45" t="s">
        <v>2402</v>
      </c>
      <c r="D381" s="45" t="s">
        <v>6525</v>
      </c>
    </row>
    <row r="382" spans="1:4" x14ac:dyDescent="0.3">
      <c r="A382" s="45">
        <v>831</v>
      </c>
      <c r="C382" s="45" t="s">
        <v>2408</v>
      </c>
      <c r="D382" s="45" t="s">
        <v>6525</v>
      </c>
    </row>
    <row r="383" spans="1:4" x14ac:dyDescent="0.3">
      <c r="A383" s="45">
        <v>832</v>
      </c>
      <c r="C383" s="45" t="s">
        <v>2430</v>
      </c>
      <c r="D383" s="45" t="s">
        <v>6525</v>
      </c>
    </row>
    <row r="384" spans="1:4" x14ac:dyDescent="0.3">
      <c r="A384" s="45">
        <v>833</v>
      </c>
      <c r="C384" s="45" t="s">
        <v>2432</v>
      </c>
      <c r="D384" s="45" t="s">
        <v>6525</v>
      </c>
    </row>
    <row r="385" spans="1:4" x14ac:dyDescent="0.3">
      <c r="A385" s="45">
        <v>834</v>
      </c>
      <c r="C385" s="45" t="s">
        <v>2434</v>
      </c>
      <c r="D385" s="45" t="s">
        <v>6525</v>
      </c>
    </row>
    <row r="386" spans="1:4" x14ac:dyDescent="0.3">
      <c r="A386" s="45">
        <v>835</v>
      </c>
      <c r="C386" s="45" t="s">
        <v>6810</v>
      </c>
      <c r="D386" s="45" t="s">
        <v>6525</v>
      </c>
    </row>
    <row r="387" spans="1:4" x14ac:dyDescent="0.3">
      <c r="A387" s="45">
        <v>836</v>
      </c>
      <c r="C387" s="45" t="s">
        <v>2440</v>
      </c>
      <c r="D387" s="45" t="s">
        <v>6525</v>
      </c>
    </row>
    <row r="388" spans="1:4" x14ac:dyDescent="0.3">
      <c r="A388" s="45">
        <v>838</v>
      </c>
      <c r="C388" s="45" t="s">
        <v>2442</v>
      </c>
      <c r="D388" s="45" t="s">
        <v>6525</v>
      </c>
    </row>
    <row r="389" spans="1:4" x14ac:dyDescent="0.3">
      <c r="A389" s="45">
        <v>841</v>
      </c>
      <c r="C389" s="45" t="s">
        <v>2444</v>
      </c>
    </row>
    <row r="390" spans="1:4" x14ac:dyDescent="0.3">
      <c r="A390" s="45">
        <v>845</v>
      </c>
      <c r="C390" s="45" t="s">
        <v>2446</v>
      </c>
      <c r="D390" s="45" t="s">
        <v>6527</v>
      </c>
    </row>
    <row r="391" spans="1:4" x14ac:dyDescent="0.3">
      <c r="A391" s="45" t="s">
        <v>2447</v>
      </c>
      <c r="B391" s="45" t="s">
        <v>6754</v>
      </c>
      <c r="C391" s="45" t="s">
        <v>6811</v>
      </c>
      <c r="D391" s="45" t="s">
        <v>6619</v>
      </c>
    </row>
    <row r="392" spans="1:4" x14ac:dyDescent="0.3">
      <c r="A392" s="45">
        <v>852</v>
      </c>
      <c r="C392" s="45" t="s">
        <v>2456</v>
      </c>
      <c r="D392" s="45" t="s">
        <v>6527</v>
      </c>
    </row>
    <row r="393" spans="1:4" x14ac:dyDescent="0.3">
      <c r="A393" s="45">
        <v>853</v>
      </c>
      <c r="B393" s="45" t="s">
        <v>6587</v>
      </c>
      <c r="C393" s="45" t="s">
        <v>6812</v>
      </c>
      <c r="D393" s="45" t="s">
        <v>6527</v>
      </c>
    </row>
    <row r="394" spans="1:4" x14ac:dyDescent="0.3">
      <c r="A394" s="45">
        <v>855</v>
      </c>
      <c r="B394" s="45" t="s">
        <v>6737</v>
      </c>
      <c r="C394" s="45" t="s">
        <v>6813</v>
      </c>
      <c r="D394" s="45" t="s">
        <v>6555</v>
      </c>
    </row>
    <row r="395" spans="1:4" x14ac:dyDescent="0.3">
      <c r="A395" s="45">
        <v>8551</v>
      </c>
      <c r="B395" s="45" t="s">
        <v>6737</v>
      </c>
      <c r="C395" s="45" t="s">
        <v>6814</v>
      </c>
      <c r="D395" s="45" t="s">
        <v>6555</v>
      </c>
    </row>
    <row r="396" spans="1:4" x14ac:dyDescent="0.3">
      <c r="A396" s="45" t="s">
        <v>2465</v>
      </c>
      <c r="B396" s="45" t="s">
        <v>6737</v>
      </c>
      <c r="C396" s="45" t="s">
        <v>6813</v>
      </c>
      <c r="D396" s="45" t="s">
        <v>6555</v>
      </c>
    </row>
    <row r="397" spans="1:4" x14ac:dyDescent="0.3">
      <c r="A397" s="45">
        <v>856</v>
      </c>
      <c r="B397" s="45" t="s">
        <v>6754</v>
      </c>
      <c r="C397" s="45" t="s">
        <v>6815</v>
      </c>
      <c r="D397" s="45" t="s">
        <v>6555</v>
      </c>
    </row>
    <row r="398" spans="1:4" x14ac:dyDescent="0.3">
      <c r="A398" s="45">
        <v>8561</v>
      </c>
      <c r="B398" s="45" t="s">
        <v>6754</v>
      </c>
      <c r="C398" s="45" t="s">
        <v>6816</v>
      </c>
      <c r="D398" s="45" t="s">
        <v>6555</v>
      </c>
    </row>
    <row r="399" spans="1:4" x14ac:dyDescent="0.3">
      <c r="A399" s="45">
        <v>857</v>
      </c>
      <c r="C399" s="45" t="s">
        <v>2495</v>
      </c>
      <c r="D399" s="45" t="s">
        <v>6527</v>
      </c>
    </row>
    <row r="400" spans="1:4" x14ac:dyDescent="0.3">
      <c r="A400" s="45" t="s">
        <v>2494</v>
      </c>
      <c r="C400" s="45" t="s">
        <v>2495</v>
      </c>
      <c r="D400" s="45" t="s">
        <v>6527</v>
      </c>
    </row>
    <row r="401" spans="1:4" x14ac:dyDescent="0.3">
      <c r="A401" s="45">
        <v>860</v>
      </c>
      <c r="B401" s="45" t="s">
        <v>6737</v>
      </c>
      <c r="C401" s="45" t="s">
        <v>6817</v>
      </c>
      <c r="D401" s="45" t="s">
        <v>6527</v>
      </c>
    </row>
    <row r="402" spans="1:4" x14ac:dyDescent="0.3">
      <c r="A402" s="45">
        <v>861</v>
      </c>
      <c r="C402" s="45" t="s">
        <v>2517</v>
      </c>
      <c r="D402" s="45" t="s">
        <v>6527</v>
      </c>
    </row>
    <row r="403" spans="1:4" x14ac:dyDescent="0.3">
      <c r="A403" s="45">
        <v>867</v>
      </c>
      <c r="C403" s="45" t="s">
        <v>2519</v>
      </c>
      <c r="D403" s="45" t="s">
        <v>6527</v>
      </c>
    </row>
    <row r="404" spans="1:4" x14ac:dyDescent="0.3">
      <c r="A404" s="45">
        <v>880</v>
      </c>
      <c r="C404" s="45" t="s">
        <v>2523</v>
      </c>
      <c r="D404" s="45" t="s">
        <v>6729</v>
      </c>
    </row>
    <row r="405" spans="1:4" x14ac:dyDescent="0.3">
      <c r="A405" s="45">
        <v>881</v>
      </c>
      <c r="C405" s="45" t="s">
        <v>2527</v>
      </c>
      <c r="D405" s="45" t="s">
        <v>6729</v>
      </c>
    </row>
    <row r="406" spans="1:4" x14ac:dyDescent="0.3">
      <c r="A406" s="45">
        <v>882</v>
      </c>
      <c r="C406" s="45" t="s">
        <v>2529</v>
      </c>
      <c r="D406" s="45" t="s">
        <v>6729</v>
      </c>
    </row>
    <row r="407" spans="1:4" x14ac:dyDescent="0.3">
      <c r="A407" s="45">
        <v>883</v>
      </c>
      <c r="C407" s="45" t="s">
        <v>2531</v>
      </c>
      <c r="D407" s="45" t="s">
        <v>6818</v>
      </c>
    </row>
    <row r="408" spans="1:4" x14ac:dyDescent="0.3">
      <c r="A408" s="45">
        <v>884</v>
      </c>
      <c r="C408" s="45" t="s">
        <v>2533</v>
      </c>
      <c r="D408" s="45" t="s">
        <v>6818</v>
      </c>
    </row>
    <row r="409" spans="1:4" x14ac:dyDescent="0.3">
      <c r="A409" s="45" t="s">
        <v>2534</v>
      </c>
      <c r="C409" s="45" t="s">
        <v>2535</v>
      </c>
      <c r="D409" s="45" t="s">
        <v>6818</v>
      </c>
    </row>
    <row r="410" spans="1:4" x14ac:dyDescent="0.3">
      <c r="A410" s="45">
        <v>890</v>
      </c>
      <c r="C410" s="45" t="s">
        <v>2537</v>
      </c>
      <c r="D410" s="45" t="s">
        <v>6729</v>
      </c>
    </row>
    <row r="411" spans="1:4" x14ac:dyDescent="0.3">
      <c r="A411" s="45" t="s">
        <v>2538</v>
      </c>
      <c r="C411" s="45" t="s">
        <v>2537</v>
      </c>
      <c r="D411" s="45" t="s">
        <v>6729</v>
      </c>
    </row>
    <row r="412" spans="1:4" x14ac:dyDescent="0.3">
      <c r="A412" s="45">
        <v>891</v>
      </c>
      <c r="B412" s="45" t="s">
        <v>6582</v>
      </c>
      <c r="C412" s="45" t="s">
        <v>6819</v>
      </c>
      <c r="D412" s="45" t="s">
        <v>6729</v>
      </c>
    </row>
    <row r="413" spans="1:4" x14ac:dyDescent="0.3">
      <c r="A413" s="45" t="s">
        <v>2547</v>
      </c>
      <c r="C413" s="45" t="s">
        <v>2548</v>
      </c>
      <c r="D413" s="45" t="s">
        <v>6527</v>
      </c>
    </row>
    <row r="414" spans="1:4" x14ac:dyDescent="0.3">
      <c r="A414" s="45">
        <v>898</v>
      </c>
      <c r="B414" s="45" t="s">
        <v>6820</v>
      </c>
      <c r="C414" s="45" t="s">
        <v>6821</v>
      </c>
      <c r="D414" s="45" t="s">
        <v>6527</v>
      </c>
    </row>
    <row r="415" spans="1:4" x14ac:dyDescent="0.3">
      <c r="A415" s="45">
        <v>915</v>
      </c>
      <c r="B415" s="45" t="s">
        <v>6822</v>
      </c>
      <c r="C415" s="45" t="s">
        <v>6823</v>
      </c>
      <c r="D415" s="45" t="s">
        <v>6527</v>
      </c>
    </row>
    <row r="416" spans="1:4" x14ac:dyDescent="0.3">
      <c r="A416" s="45" t="s">
        <v>2591</v>
      </c>
      <c r="B416" s="45" t="s">
        <v>6824</v>
      </c>
      <c r="C416" s="45" t="s">
        <v>6825</v>
      </c>
    </row>
    <row r="417" spans="1:4" x14ac:dyDescent="0.3">
      <c r="A417" s="45">
        <v>919</v>
      </c>
      <c r="C417" s="45" t="s">
        <v>2598</v>
      </c>
      <c r="D417" s="45" t="s">
        <v>6826</v>
      </c>
    </row>
    <row r="418" spans="1:4" x14ac:dyDescent="0.3">
      <c r="A418" s="45" t="s">
        <v>2599</v>
      </c>
      <c r="C418" s="45" t="s">
        <v>6827</v>
      </c>
      <c r="D418" s="45" t="s">
        <v>6828</v>
      </c>
    </row>
    <row r="419" spans="1:4" x14ac:dyDescent="0.3">
      <c r="A419" s="45" t="s">
        <v>2601</v>
      </c>
      <c r="C419" s="45" t="s">
        <v>6827</v>
      </c>
      <c r="D419" s="45" t="s">
        <v>6829</v>
      </c>
    </row>
    <row r="420" spans="1:4" x14ac:dyDescent="0.3">
      <c r="A420" s="45">
        <v>9200</v>
      </c>
      <c r="C420" s="45" t="s">
        <v>6830</v>
      </c>
    </row>
    <row r="421" spans="1:4" x14ac:dyDescent="0.3">
      <c r="A421" s="45">
        <v>927</v>
      </c>
      <c r="B421" s="45" t="s">
        <v>6601</v>
      </c>
      <c r="C421" s="45" t="s">
        <v>2394</v>
      </c>
      <c r="D421" s="45" t="s">
        <v>6527</v>
      </c>
    </row>
    <row r="422" spans="1:4" x14ac:dyDescent="0.3">
      <c r="A422" s="45">
        <v>933</v>
      </c>
      <c r="B422" s="45" t="s">
        <v>6831</v>
      </c>
      <c r="C422" s="45" t="s">
        <v>6832</v>
      </c>
    </row>
    <row r="423" spans="1:4" x14ac:dyDescent="0.3">
      <c r="A423" s="45">
        <v>950</v>
      </c>
      <c r="B423" s="45" t="s">
        <v>6587</v>
      </c>
      <c r="C423" s="45" t="s">
        <v>6833</v>
      </c>
      <c r="D423" s="45" t="s">
        <v>6555</v>
      </c>
    </row>
    <row r="424" spans="1:4" x14ac:dyDescent="0.3">
      <c r="A424" s="45">
        <v>951</v>
      </c>
      <c r="B424" s="45" t="s">
        <v>6587</v>
      </c>
      <c r="C424" s="45" t="s">
        <v>6834</v>
      </c>
      <c r="D424" s="45" t="s">
        <v>6527</v>
      </c>
    </row>
    <row r="425" spans="1:4" x14ac:dyDescent="0.3">
      <c r="A425" s="45">
        <v>962</v>
      </c>
      <c r="C425" s="45" t="s">
        <v>6835</v>
      </c>
      <c r="D425" s="45" t="s">
        <v>6555</v>
      </c>
    </row>
    <row r="426" spans="1:4" x14ac:dyDescent="0.3">
      <c r="A426" s="45" t="s">
        <v>2640</v>
      </c>
      <c r="C426" s="45" t="s">
        <v>2641</v>
      </c>
      <c r="D426" s="45" t="s">
        <v>6527</v>
      </c>
    </row>
    <row r="427" spans="1:4" x14ac:dyDescent="0.3">
      <c r="A427" s="45">
        <v>963</v>
      </c>
      <c r="B427" s="45" t="s">
        <v>6612</v>
      </c>
      <c r="C427" s="45" t="s">
        <v>6836</v>
      </c>
      <c r="D427" s="45" t="s">
        <v>6525</v>
      </c>
    </row>
    <row r="428" spans="1:4" x14ac:dyDescent="0.3">
      <c r="A428" s="45">
        <v>965</v>
      </c>
      <c r="C428" s="45" t="s">
        <v>6837</v>
      </c>
      <c r="D428" s="45" t="s">
        <v>6527</v>
      </c>
    </row>
    <row r="429" spans="1:4" x14ac:dyDescent="0.3">
      <c r="A429" s="45">
        <v>968</v>
      </c>
      <c r="C429" s="45" t="s">
        <v>2653</v>
      </c>
      <c r="D429" s="45" t="s">
        <v>6525</v>
      </c>
    </row>
    <row r="430" spans="1:4" x14ac:dyDescent="0.3">
      <c r="A430" s="45">
        <v>971</v>
      </c>
      <c r="C430" s="45" t="s">
        <v>2655</v>
      </c>
      <c r="D430" s="45" t="s">
        <v>6527</v>
      </c>
    </row>
    <row r="431" spans="1:4" x14ac:dyDescent="0.3">
      <c r="A431" s="45">
        <v>973</v>
      </c>
      <c r="B431" s="45" t="s">
        <v>6838</v>
      </c>
      <c r="C431" s="45" t="s">
        <v>6839</v>
      </c>
      <c r="D431" s="45" t="s">
        <v>6527</v>
      </c>
    </row>
    <row r="432" spans="1:4" x14ac:dyDescent="0.3">
      <c r="A432" s="45" t="s">
        <v>2660</v>
      </c>
      <c r="B432" s="45" t="s">
        <v>6838</v>
      </c>
      <c r="C432" s="45" t="s">
        <v>6839</v>
      </c>
      <c r="D432" s="45" t="s">
        <v>6527</v>
      </c>
    </row>
    <row r="433" spans="1:4" x14ac:dyDescent="0.3">
      <c r="A433" s="45" t="s">
        <v>2665</v>
      </c>
      <c r="C433" s="45" t="s">
        <v>2666</v>
      </c>
      <c r="D433" s="45" t="s">
        <v>6527</v>
      </c>
    </row>
    <row r="434" spans="1:4" x14ac:dyDescent="0.3">
      <c r="A434" s="45">
        <v>9840</v>
      </c>
      <c r="C434" s="45" t="s">
        <v>6840</v>
      </c>
      <c r="D434" s="45" t="s">
        <v>6527</v>
      </c>
    </row>
    <row r="435" spans="1:4" x14ac:dyDescent="0.3">
      <c r="A435" s="45">
        <v>9850</v>
      </c>
      <c r="B435" s="45" t="s">
        <v>6642</v>
      </c>
      <c r="C435" s="45" t="s">
        <v>6841</v>
      </c>
      <c r="D435" s="45" t="s">
        <v>6527</v>
      </c>
    </row>
    <row r="436" spans="1:4" x14ac:dyDescent="0.3">
      <c r="A436" s="45">
        <v>98501</v>
      </c>
      <c r="B436" s="45" t="s">
        <v>6642</v>
      </c>
      <c r="C436" s="45" t="s">
        <v>6842</v>
      </c>
      <c r="D436" s="45" t="s">
        <v>6527</v>
      </c>
    </row>
    <row r="437" spans="1:4" x14ac:dyDescent="0.3">
      <c r="A437" s="45">
        <v>991</v>
      </c>
      <c r="B437" s="45" t="s">
        <v>6737</v>
      </c>
      <c r="C437" s="45" t="s">
        <v>6843</v>
      </c>
      <c r="D437" s="45" t="s">
        <v>6525</v>
      </c>
    </row>
    <row r="438" spans="1:4" x14ac:dyDescent="0.3">
      <c r="A438" s="45">
        <v>992</v>
      </c>
      <c r="B438" s="45" t="s">
        <v>6563</v>
      </c>
      <c r="C438" s="45" t="s">
        <v>6844</v>
      </c>
      <c r="D438" s="45" t="s">
        <v>6525</v>
      </c>
    </row>
    <row r="439" spans="1:4" x14ac:dyDescent="0.3">
      <c r="A439" s="45">
        <v>993</v>
      </c>
      <c r="B439" s="45" t="s">
        <v>6737</v>
      </c>
      <c r="C439" s="45" t="s">
        <v>6845</v>
      </c>
      <c r="D439" s="45" t="s">
        <v>6846</v>
      </c>
    </row>
    <row r="440" spans="1:4" x14ac:dyDescent="0.3">
      <c r="A440" s="45" t="s">
        <v>6847</v>
      </c>
      <c r="C440" s="45" t="s">
        <v>6848</v>
      </c>
      <c r="D440" s="45" t="s">
        <v>6527</v>
      </c>
    </row>
    <row r="441" spans="1:4" x14ac:dyDescent="0.3">
      <c r="A441" s="45" t="s">
        <v>6849</v>
      </c>
      <c r="B441" s="45" t="s">
        <v>6604</v>
      </c>
      <c r="C441" s="45" t="s">
        <v>6850</v>
      </c>
      <c r="D441" s="45" t="s">
        <v>6555</v>
      </c>
    </row>
    <row r="442" spans="1:4" x14ac:dyDescent="0.3">
      <c r="A442" s="45" t="s">
        <v>6851</v>
      </c>
      <c r="B442" s="45" t="s">
        <v>6601</v>
      </c>
      <c r="C442" s="45" t="s">
        <v>6852</v>
      </c>
      <c r="D442" s="45" t="s">
        <v>6527</v>
      </c>
    </row>
    <row r="443" spans="1:4" x14ac:dyDescent="0.3">
      <c r="A443" s="45" t="s">
        <v>3468</v>
      </c>
      <c r="B443" s="45" t="s">
        <v>6853</v>
      </c>
      <c r="C443" s="45" t="s">
        <v>6854</v>
      </c>
      <c r="D443" s="45" t="s">
        <v>6729</v>
      </c>
    </row>
    <row r="444" spans="1:4" x14ac:dyDescent="0.3">
      <c r="A444" s="45" t="s">
        <v>6855</v>
      </c>
      <c r="B444" s="45" t="s">
        <v>6856</v>
      </c>
      <c r="C444" s="45" t="s">
        <v>6857</v>
      </c>
      <c r="D444" s="45" t="s">
        <v>6555</v>
      </c>
    </row>
    <row r="445" spans="1:4" x14ac:dyDescent="0.3">
      <c r="A445" s="45" t="s">
        <v>3748</v>
      </c>
      <c r="C445" s="45" t="s">
        <v>3749</v>
      </c>
      <c r="D445" s="45" t="s">
        <v>6527</v>
      </c>
    </row>
    <row r="446" spans="1:4" x14ac:dyDescent="0.3">
      <c r="A446" s="45" t="s">
        <v>3750</v>
      </c>
      <c r="B446" s="45" t="s">
        <v>6754</v>
      </c>
      <c r="C446" s="45" t="s">
        <v>6858</v>
      </c>
      <c r="D446" s="45" t="s">
        <v>6525</v>
      </c>
    </row>
    <row r="447" spans="1:4" x14ac:dyDescent="0.3">
      <c r="A447" s="45" t="s">
        <v>3752</v>
      </c>
      <c r="C447" s="45" t="s">
        <v>3753</v>
      </c>
      <c r="D447" s="45" t="s">
        <v>6859</v>
      </c>
    </row>
    <row r="448" spans="1:4" x14ac:dyDescent="0.3">
      <c r="A448" s="45" t="s">
        <v>3754</v>
      </c>
      <c r="C448" s="45" t="s">
        <v>3755</v>
      </c>
      <c r="D448" s="45" t="s">
        <v>6860</v>
      </c>
    </row>
    <row r="449" spans="1:4" x14ac:dyDescent="0.3">
      <c r="A449" s="45" t="s">
        <v>3756</v>
      </c>
      <c r="B449" s="45" t="s">
        <v>6861</v>
      </c>
      <c r="C449" s="45" t="s">
        <v>6862</v>
      </c>
      <c r="D449" s="45" t="s">
        <v>6527</v>
      </c>
    </row>
    <row r="450" spans="1:4" x14ac:dyDescent="0.3">
      <c r="A450" s="45" t="s">
        <v>6863</v>
      </c>
      <c r="B450" s="45" t="s">
        <v>6864</v>
      </c>
      <c r="C450" s="45" t="s">
        <v>6819</v>
      </c>
      <c r="D450" s="45" t="s">
        <v>6729</v>
      </c>
    </row>
    <row r="451" spans="1:4" x14ac:dyDescent="0.3">
      <c r="A451" s="45" t="s">
        <v>4015</v>
      </c>
      <c r="B451" s="45" t="s">
        <v>6864</v>
      </c>
      <c r="C451" s="45" t="s">
        <v>6865</v>
      </c>
      <c r="D451" s="45" t="s">
        <v>6527</v>
      </c>
    </row>
    <row r="452" spans="1:4" x14ac:dyDescent="0.3">
      <c r="A452" s="45" t="s">
        <v>4017</v>
      </c>
      <c r="C452" s="45" t="s">
        <v>1832</v>
      </c>
      <c r="D452" s="45" t="s">
        <v>6527</v>
      </c>
    </row>
    <row r="453" spans="1:4" x14ac:dyDescent="0.3">
      <c r="A453" s="45" t="s">
        <v>4018</v>
      </c>
      <c r="B453" s="45" t="s">
        <v>6707</v>
      </c>
      <c r="C453" s="45" t="s">
        <v>6866</v>
      </c>
      <c r="D453" s="45" t="s">
        <v>6555</v>
      </c>
    </row>
    <row r="454" spans="1:4" x14ac:dyDescent="0.3">
      <c r="A454" s="45" t="s">
        <v>4022</v>
      </c>
      <c r="B454" s="45" t="s">
        <v>6781</v>
      </c>
      <c r="C454" s="45" t="s">
        <v>6782</v>
      </c>
      <c r="D454" s="45" t="s">
        <v>6527</v>
      </c>
    </row>
    <row r="455" spans="1:4" x14ac:dyDescent="0.3">
      <c r="A455" s="45" t="s">
        <v>4023</v>
      </c>
      <c r="B455" s="45" t="s">
        <v>6599</v>
      </c>
      <c r="C455" s="45" t="s">
        <v>6600</v>
      </c>
      <c r="D455" s="45" t="s">
        <v>6527</v>
      </c>
    </row>
    <row r="456" spans="1:4" x14ac:dyDescent="0.3">
      <c r="A456" s="45" t="s">
        <v>4025</v>
      </c>
      <c r="B456" s="45" t="s">
        <v>6867</v>
      </c>
      <c r="C456" s="45" t="s">
        <v>6868</v>
      </c>
      <c r="D456" s="45" t="s">
        <v>6527</v>
      </c>
    </row>
    <row r="457" spans="1:4" x14ac:dyDescent="0.3">
      <c r="A457" s="45" t="s">
        <v>4027</v>
      </c>
      <c r="B457" s="45" t="s">
        <v>6856</v>
      </c>
      <c r="C457" s="45" t="s">
        <v>6869</v>
      </c>
      <c r="D457" s="45" t="s">
        <v>6870</v>
      </c>
    </row>
    <row r="458" spans="1:4" x14ac:dyDescent="0.3">
      <c r="A458" s="45" t="s">
        <v>4029</v>
      </c>
      <c r="B458" s="45" t="s">
        <v>6871</v>
      </c>
      <c r="C458" s="45" t="s">
        <v>6869</v>
      </c>
    </row>
    <row r="459" spans="1:4" x14ac:dyDescent="0.3">
      <c r="A459" s="45" t="s">
        <v>4031</v>
      </c>
      <c r="B459" s="45" t="s">
        <v>6872</v>
      </c>
      <c r="C459" s="45" t="s">
        <v>6873</v>
      </c>
      <c r="D459" s="45" t="s">
        <v>6527</v>
      </c>
    </row>
    <row r="460" spans="1:4" x14ac:dyDescent="0.3">
      <c r="A460" s="45" t="s">
        <v>4033</v>
      </c>
      <c r="C460" s="45" t="s">
        <v>4034</v>
      </c>
    </row>
    <row r="461" spans="1:4" x14ac:dyDescent="0.3">
      <c r="A461" s="45" t="s">
        <v>4037</v>
      </c>
      <c r="B461" s="45" t="s">
        <v>6642</v>
      </c>
      <c r="C461" s="45" t="s">
        <v>6869</v>
      </c>
      <c r="D461" s="45" t="s">
        <v>6555</v>
      </c>
    </row>
    <row r="462" spans="1:4" x14ac:dyDescent="0.3">
      <c r="A462" s="45" t="s">
        <v>4284</v>
      </c>
      <c r="B462" s="45" t="s">
        <v>6872</v>
      </c>
      <c r="C462" s="45" t="s">
        <v>6874</v>
      </c>
      <c r="D462" s="45" t="s">
        <v>6729</v>
      </c>
    </row>
    <row r="463" spans="1:4" x14ac:dyDescent="0.3">
      <c r="A463" s="45" t="s">
        <v>4331</v>
      </c>
      <c r="C463" s="45" t="s">
        <v>4332</v>
      </c>
      <c r="D463" s="45" t="s">
        <v>6525</v>
      </c>
    </row>
    <row r="464" spans="1:4" x14ac:dyDescent="0.3">
      <c r="A464" s="45" t="s">
        <v>4382</v>
      </c>
      <c r="C464" s="45" t="s">
        <v>4383</v>
      </c>
      <c r="D464" s="45" t="s">
        <v>6527</v>
      </c>
    </row>
    <row r="465" spans="1:4" x14ac:dyDescent="0.3">
      <c r="A465" s="45" t="s">
        <v>4434</v>
      </c>
      <c r="C465" s="45" t="s">
        <v>4435</v>
      </c>
      <c r="D465" s="45" t="s">
        <v>6555</v>
      </c>
    </row>
    <row r="466" spans="1:4" x14ac:dyDescent="0.3">
      <c r="A466" s="45" t="s">
        <v>4436</v>
      </c>
      <c r="C466" s="45" t="s">
        <v>4437</v>
      </c>
      <c r="D466" s="45" t="s">
        <v>6555</v>
      </c>
    </row>
    <row r="467" spans="1:4" x14ac:dyDescent="0.3">
      <c r="A467" s="45" t="s">
        <v>4513</v>
      </c>
      <c r="C467" s="45" t="s">
        <v>4514</v>
      </c>
      <c r="D467" s="45" t="s">
        <v>6525</v>
      </c>
    </row>
    <row r="468" spans="1:4" x14ac:dyDescent="0.3">
      <c r="A468" s="45" t="s">
        <v>4572</v>
      </c>
      <c r="B468" s="45" t="s">
        <v>6875</v>
      </c>
      <c r="C468" s="45" t="s">
        <v>6876</v>
      </c>
      <c r="D468" s="45" t="s">
        <v>6527</v>
      </c>
    </row>
    <row r="469" spans="1:4" x14ac:dyDescent="0.3">
      <c r="A469" s="45" t="s">
        <v>4576</v>
      </c>
      <c r="C469" s="45" t="s">
        <v>4577</v>
      </c>
      <c r="D469" s="45" t="s">
        <v>6555</v>
      </c>
    </row>
    <row r="470" spans="1:4" x14ac:dyDescent="0.3">
      <c r="A470" s="45" t="s">
        <v>4582</v>
      </c>
      <c r="C470" s="45" t="s">
        <v>4583</v>
      </c>
      <c r="D470" s="45" t="s">
        <v>6555</v>
      </c>
    </row>
    <row r="471" spans="1:4" x14ac:dyDescent="0.3">
      <c r="A471" s="45" t="s">
        <v>4587</v>
      </c>
      <c r="B471" s="45" t="s">
        <v>6877</v>
      </c>
      <c r="C471" s="45" t="s">
        <v>5622</v>
      </c>
      <c r="D471" s="45" t="s">
        <v>6525</v>
      </c>
    </row>
    <row r="472" spans="1:4" x14ac:dyDescent="0.3">
      <c r="A472" s="45" t="s">
        <v>4592</v>
      </c>
      <c r="B472" s="45" t="s">
        <v>6878</v>
      </c>
      <c r="C472" s="45" t="s">
        <v>6879</v>
      </c>
      <c r="D472" s="45" t="s">
        <v>6525</v>
      </c>
    </row>
    <row r="473" spans="1:4" x14ac:dyDescent="0.3">
      <c r="A473" s="45" t="s">
        <v>4596</v>
      </c>
      <c r="C473" s="45" t="s">
        <v>4597</v>
      </c>
      <c r="D473" s="45" t="s">
        <v>6525</v>
      </c>
    </row>
    <row r="474" spans="1:4" x14ac:dyDescent="0.3">
      <c r="A474" s="45" t="s">
        <v>4602</v>
      </c>
      <c r="C474" s="45" t="s">
        <v>4603</v>
      </c>
      <c r="D474" s="45" t="s">
        <v>6525</v>
      </c>
    </row>
    <row r="475" spans="1:4" x14ac:dyDescent="0.3">
      <c r="A475" s="45" t="s">
        <v>4604</v>
      </c>
      <c r="C475" s="45" t="s">
        <v>4605</v>
      </c>
      <c r="D475" s="45" t="s">
        <v>6527</v>
      </c>
    </row>
    <row r="476" spans="1:4" x14ac:dyDescent="0.3">
      <c r="A476" s="45" t="s">
        <v>4610</v>
      </c>
      <c r="C476" s="45" t="s">
        <v>4611</v>
      </c>
      <c r="D476" s="45" t="s">
        <v>6527</v>
      </c>
    </row>
    <row r="477" spans="1:4" x14ac:dyDescent="0.3">
      <c r="A477" s="45" t="s">
        <v>4625</v>
      </c>
      <c r="C477" s="45" t="s">
        <v>4279</v>
      </c>
    </row>
    <row r="478" spans="1:4" x14ac:dyDescent="0.3">
      <c r="A478" s="45" t="s">
        <v>4629</v>
      </c>
      <c r="C478" s="45" t="s">
        <v>4630</v>
      </c>
      <c r="D478" s="45" t="s">
        <v>6527</v>
      </c>
    </row>
    <row r="479" spans="1:4" x14ac:dyDescent="0.3">
      <c r="A479" s="45" t="s">
        <v>6880</v>
      </c>
      <c r="C479" s="45" t="s">
        <v>6881</v>
      </c>
      <c r="D479" s="45" t="s">
        <v>6527</v>
      </c>
    </row>
    <row r="480" spans="1:4" x14ac:dyDescent="0.3">
      <c r="A480" s="45" t="s">
        <v>4635</v>
      </c>
      <c r="C480" s="45" t="s">
        <v>6882</v>
      </c>
      <c r="D480" s="45" t="s">
        <v>6527</v>
      </c>
    </row>
    <row r="481" spans="1:4" x14ac:dyDescent="0.3">
      <c r="A481" s="45" t="s">
        <v>4653</v>
      </c>
      <c r="B481" s="45" t="s">
        <v>6587</v>
      </c>
      <c r="C481" s="45" t="s">
        <v>6883</v>
      </c>
    </row>
    <row r="482" spans="1:4" x14ac:dyDescent="0.3">
      <c r="A482" s="45" t="s">
        <v>4655</v>
      </c>
      <c r="B482" s="45" t="s">
        <v>6884</v>
      </c>
      <c r="C482" s="45" t="s">
        <v>6865</v>
      </c>
      <c r="D482" s="45" t="s">
        <v>6527</v>
      </c>
    </row>
    <row r="483" spans="1:4" x14ac:dyDescent="0.3">
      <c r="A483" s="45" t="s">
        <v>4657</v>
      </c>
      <c r="B483" s="45" t="s">
        <v>6885</v>
      </c>
      <c r="C483" s="45" t="s">
        <v>6865</v>
      </c>
      <c r="D483" s="45" t="s">
        <v>6527</v>
      </c>
    </row>
    <row r="484" spans="1:4" x14ac:dyDescent="0.3">
      <c r="A484" s="45" t="s">
        <v>4662</v>
      </c>
      <c r="B484" s="45" t="s">
        <v>6886</v>
      </c>
      <c r="C484" s="45" t="s">
        <v>6581</v>
      </c>
      <c r="D484" s="45" t="s">
        <v>6525</v>
      </c>
    </row>
    <row r="485" spans="1:4" x14ac:dyDescent="0.3">
      <c r="A485" s="45" t="s">
        <v>4668</v>
      </c>
      <c r="B485" s="45" t="s">
        <v>6886</v>
      </c>
      <c r="C485" s="45" t="s">
        <v>6865</v>
      </c>
      <c r="D485" s="45" t="s">
        <v>6527</v>
      </c>
    </row>
    <row r="486" spans="1:4" x14ac:dyDescent="0.3">
      <c r="A486" s="45" t="s">
        <v>4672</v>
      </c>
      <c r="B486" s="45" t="s">
        <v>6867</v>
      </c>
      <c r="C486" s="45" t="s">
        <v>6581</v>
      </c>
      <c r="D486" s="45" t="s">
        <v>6525</v>
      </c>
    </row>
    <row r="487" spans="1:4" x14ac:dyDescent="0.3">
      <c r="A487" s="45" t="s">
        <v>4674</v>
      </c>
      <c r="B487" s="45" t="s">
        <v>6867</v>
      </c>
      <c r="C487" s="45" t="s">
        <v>6865</v>
      </c>
    </row>
    <row r="488" spans="1:4" x14ac:dyDescent="0.3">
      <c r="A488" s="45" t="s">
        <v>4676</v>
      </c>
      <c r="C488" s="45" t="s">
        <v>4677</v>
      </c>
    </row>
    <row r="489" spans="1:4" x14ac:dyDescent="0.3">
      <c r="A489" s="45" t="s">
        <v>4679</v>
      </c>
      <c r="B489" s="45" t="s">
        <v>6561</v>
      </c>
      <c r="C489" s="45" t="s">
        <v>6887</v>
      </c>
      <c r="D489" s="45" t="s">
        <v>6527</v>
      </c>
    </row>
    <row r="490" spans="1:4" x14ac:dyDescent="0.3">
      <c r="A490" s="45" t="s">
        <v>4681</v>
      </c>
      <c r="B490" s="45" t="s">
        <v>6561</v>
      </c>
      <c r="C490" s="45" t="s">
        <v>6551</v>
      </c>
      <c r="D490" s="45" t="s">
        <v>6527</v>
      </c>
    </row>
    <row r="491" spans="1:4" x14ac:dyDescent="0.3">
      <c r="A491" s="45" t="s">
        <v>4683</v>
      </c>
      <c r="B491" s="45" t="s">
        <v>6888</v>
      </c>
      <c r="C491" s="45" t="s">
        <v>6889</v>
      </c>
      <c r="D491" s="45" t="s">
        <v>6527</v>
      </c>
    </row>
    <row r="492" spans="1:4" x14ac:dyDescent="0.3">
      <c r="A492" s="45" t="s">
        <v>4685</v>
      </c>
      <c r="B492" s="45" t="s">
        <v>6888</v>
      </c>
      <c r="C492" s="45" t="s">
        <v>6889</v>
      </c>
      <c r="D492" s="45" t="s">
        <v>6527</v>
      </c>
    </row>
    <row r="493" spans="1:4" x14ac:dyDescent="0.3">
      <c r="A493" s="45" t="s">
        <v>4693</v>
      </c>
      <c r="C493" s="45" t="s">
        <v>4694</v>
      </c>
      <c r="D493" s="45" t="s">
        <v>6525</v>
      </c>
    </row>
    <row r="494" spans="1:4" x14ac:dyDescent="0.3">
      <c r="A494" s="45" t="s">
        <v>4696</v>
      </c>
      <c r="C494" s="45" t="s">
        <v>4697</v>
      </c>
      <c r="D494" s="45" t="s">
        <v>6525</v>
      </c>
    </row>
    <row r="495" spans="1:4" x14ac:dyDescent="0.3">
      <c r="A495" s="45" t="s">
        <v>4700</v>
      </c>
      <c r="C495" s="45" t="s">
        <v>4701</v>
      </c>
      <c r="D495" s="45" t="s">
        <v>6525</v>
      </c>
    </row>
    <row r="496" spans="1:4" x14ac:dyDescent="0.3">
      <c r="A496" s="45" t="s">
        <v>4712</v>
      </c>
      <c r="C496" s="45" t="s">
        <v>4713</v>
      </c>
      <c r="D496" s="45" t="s">
        <v>6525</v>
      </c>
    </row>
    <row r="497" spans="1:4" x14ac:dyDescent="0.3">
      <c r="A497" s="45" t="s">
        <v>6890</v>
      </c>
      <c r="C497" s="45" t="s">
        <v>4694</v>
      </c>
    </row>
    <row r="498" spans="1:4" x14ac:dyDescent="0.3">
      <c r="A498" s="45" t="s">
        <v>4718</v>
      </c>
      <c r="B498" s="45" t="s">
        <v>6867</v>
      </c>
      <c r="C498" s="45" t="s">
        <v>6868</v>
      </c>
    </row>
    <row r="499" spans="1:4" x14ac:dyDescent="0.3">
      <c r="A499" s="45" t="s">
        <v>4720</v>
      </c>
      <c r="B499" s="45" t="s">
        <v>6885</v>
      </c>
      <c r="C499" s="45" t="s">
        <v>6868</v>
      </c>
      <c r="D499" s="45" t="s">
        <v>6527</v>
      </c>
    </row>
    <row r="500" spans="1:4" x14ac:dyDescent="0.3">
      <c r="A500" s="45" t="s">
        <v>4723</v>
      </c>
      <c r="B500" s="45" t="s">
        <v>6891</v>
      </c>
      <c r="C500" s="45" t="s">
        <v>6892</v>
      </c>
    </row>
    <row r="501" spans="1:4" x14ac:dyDescent="0.3">
      <c r="A501" s="45" t="s">
        <v>4726</v>
      </c>
      <c r="B501" s="45" t="s">
        <v>6893</v>
      </c>
      <c r="C501" s="45" t="s">
        <v>6892</v>
      </c>
      <c r="D501" s="45" t="s">
        <v>6527</v>
      </c>
    </row>
    <row r="502" spans="1:4" x14ac:dyDescent="0.3">
      <c r="A502" s="45" t="s">
        <v>4728</v>
      </c>
      <c r="B502" s="45" t="s">
        <v>6893</v>
      </c>
      <c r="C502" s="45" t="s">
        <v>6894</v>
      </c>
      <c r="D502" s="45" t="s">
        <v>6527</v>
      </c>
    </row>
    <row r="503" spans="1:4" x14ac:dyDescent="0.3">
      <c r="A503" s="45" t="s">
        <v>4731</v>
      </c>
      <c r="B503" s="45" t="s">
        <v>6895</v>
      </c>
      <c r="C503" s="45" t="s">
        <v>6892</v>
      </c>
    </row>
    <row r="504" spans="1:4" x14ac:dyDescent="0.3">
      <c r="A504" s="45" t="s">
        <v>4732</v>
      </c>
      <c r="B504" s="45" t="s">
        <v>6893</v>
      </c>
      <c r="C504" s="45" t="s">
        <v>6896</v>
      </c>
      <c r="D504" s="45" t="s">
        <v>6525</v>
      </c>
    </row>
    <row r="505" spans="1:4" x14ac:dyDescent="0.3">
      <c r="A505" s="45" t="s">
        <v>4735</v>
      </c>
      <c r="B505" s="45" t="s">
        <v>6895</v>
      </c>
      <c r="C505" s="45" t="s">
        <v>6896</v>
      </c>
    </row>
    <row r="506" spans="1:4" x14ac:dyDescent="0.3">
      <c r="A506" s="45" t="s">
        <v>4738</v>
      </c>
      <c r="B506" s="45" t="s">
        <v>6897</v>
      </c>
      <c r="C506" s="45" t="s">
        <v>6868</v>
      </c>
      <c r="D506" s="45" t="s">
        <v>6527</v>
      </c>
    </row>
    <row r="507" spans="1:4" x14ac:dyDescent="0.3">
      <c r="A507" s="45" t="s">
        <v>4742</v>
      </c>
      <c r="B507" s="45" t="s">
        <v>6898</v>
      </c>
      <c r="C507" s="45" t="s">
        <v>6892</v>
      </c>
      <c r="D507" s="45" t="s">
        <v>6525</v>
      </c>
    </row>
    <row r="508" spans="1:4" x14ac:dyDescent="0.3">
      <c r="A508" s="45" t="s">
        <v>4745</v>
      </c>
      <c r="B508" s="45" t="s">
        <v>6898</v>
      </c>
      <c r="C508" s="45" t="s">
        <v>6892</v>
      </c>
      <c r="D508" s="45" t="s">
        <v>6527</v>
      </c>
    </row>
    <row r="509" spans="1:4" x14ac:dyDescent="0.3">
      <c r="A509" s="45" t="s">
        <v>4747</v>
      </c>
      <c r="B509" s="45" t="s">
        <v>6899</v>
      </c>
      <c r="C509" s="45" t="s">
        <v>6892</v>
      </c>
      <c r="D509" s="45" t="s">
        <v>6527</v>
      </c>
    </row>
    <row r="510" spans="1:4" x14ac:dyDescent="0.3">
      <c r="A510" s="45" t="s">
        <v>6900</v>
      </c>
      <c r="B510" s="45" t="s">
        <v>6901</v>
      </c>
      <c r="C510" s="45" t="s">
        <v>6889</v>
      </c>
      <c r="D510" s="45" t="s">
        <v>6527</v>
      </c>
    </row>
    <row r="511" spans="1:4" x14ac:dyDescent="0.3">
      <c r="A511" s="45" t="s">
        <v>4752</v>
      </c>
      <c r="B511" s="45" t="s">
        <v>6901</v>
      </c>
      <c r="C511" s="45" t="s">
        <v>6902</v>
      </c>
      <c r="D511" s="45" t="s">
        <v>6525</v>
      </c>
    </row>
    <row r="512" spans="1:4" x14ac:dyDescent="0.3">
      <c r="A512" s="45" t="s">
        <v>4756</v>
      </c>
      <c r="B512" s="45" t="s">
        <v>6898</v>
      </c>
      <c r="C512" s="45" t="s">
        <v>6896</v>
      </c>
      <c r="D512" s="45" t="s">
        <v>6525</v>
      </c>
    </row>
    <row r="513" spans="1:4" x14ac:dyDescent="0.3">
      <c r="A513" s="45" t="s">
        <v>4757</v>
      </c>
      <c r="B513" s="45" t="s">
        <v>6898</v>
      </c>
      <c r="C513" s="45" t="s">
        <v>6896</v>
      </c>
      <c r="D513" s="45" t="s">
        <v>6525</v>
      </c>
    </row>
    <row r="514" spans="1:4" x14ac:dyDescent="0.3">
      <c r="A514" s="45" t="s">
        <v>4759</v>
      </c>
      <c r="B514" s="45" t="s">
        <v>6884</v>
      </c>
      <c r="C514" s="45" t="s">
        <v>6903</v>
      </c>
      <c r="D514" s="45" t="s">
        <v>6525</v>
      </c>
    </row>
    <row r="515" spans="1:4" x14ac:dyDescent="0.3">
      <c r="A515" s="45" t="s">
        <v>4761</v>
      </c>
      <c r="B515" s="45" t="s">
        <v>6904</v>
      </c>
      <c r="C515" s="45" t="s">
        <v>6821</v>
      </c>
      <c r="D515" s="45" t="s">
        <v>6527</v>
      </c>
    </row>
    <row r="516" spans="1:4" x14ac:dyDescent="0.3">
      <c r="A516" s="45" t="s">
        <v>4766</v>
      </c>
      <c r="B516" s="45" t="s">
        <v>6820</v>
      </c>
      <c r="C516" s="45" t="s">
        <v>6821</v>
      </c>
      <c r="D516" s="45" t="s">
        <v>6527</v>
      </c>
    </row>
    <row r="517" spans="1:4" x14ac:dyDescent="0.3">
      <c r="A517" s="45" t="s">
        <v>4770</v>
      </c>
      <c r="B517" s="45" t="s">
        <v>6820</v>
      </c>
      <c r="C517" s="45" t="s">
        <v>6821</v>
      </c>
    </row>
    <row r="518" spans="1:4" x14ac:dyDescent="0.3">
      <c r="A518" s="45" t="s">
        <v>4777</v>
      </c>
      <c r="B518" s="45" t="s">
        <v>6905</v>
      </c>
      <c r="C518" s="45" t="s">
        <v>6823</v>
      </c>
    </row>
    <row r="519" spans="1:4" x14ac:dyDescent="0.3">
      <c r="A519" s="45" t="s">
        <v>4780</v>
      </c>
      <c r="B519" s="45" t="s">
        <v>6905</v>
      </c>
      <c r="C519" s="45" t="s">
        <v>6823</v>
      </c>
      <c r="D519" s="45" t="s">
        <v>6527</v>
      </c>
    </row>
    <row r="520" spans="1:4" x14ac:dyDescent="0.3">
      <c r="A520" s="45" t="s">
        <v>6906</v>
      </c>
      <c r="C520" s="45" t="s">
        <v>6907</v>
      </c>
      <c r="D520" s="45" t="s">
        <v>6908</v>
      </c>
    </row>
    <row r="521" spans="1:4" x14ac:dyDescent="0.3">
      <c r="A521" s="45" t="s">
        <v>4790</v>
      </c>
      <c r="C521" s="45" t="s">
        <v>4791</v>
      </c>
      <c r="D521" s="45" t="s">
        <v>6525</v>
      </c>
    </row>
    <row r="522" spans="1:4" x14ac:dyDescent="0.3">
      <c r="A522" s="45" t="s">
        <v>6909</v>
      </c>
      <c r="C522" s="45" t="s">
        <v>4791</v>
      </c>
      <c r="D522" s="45" t="s">
        <v>6525</v>
      </c>
    </row>
    <row r="523" spans="1:4" x14ac:dyDescent="0.3">
      <c r="A523" s="45" t="s">
        <v>6910</v>
      </c>
      <c r="C523" s="45" t="s">
        <v>4795</v>
      </c>
      <c r="D523" s="45" t="s">
        <v>6555</v>
      </c>
    </row>
    <row r="524" spans="1:4" x14ac:dyDescent="0.3">
      <c r="A524" s="45" t="s">
        <v>4794</v>
      </c>
      <c r="C524" s="45" t="s">
        <v>4795</v>
      </c>
      <c r="D524" s="45" t="s">
        <v>6911</v>
      </c>
    </row>
    <row r="525" spans="1:4" x14ac:dyDescent="0.3">
      <c r="A525" s="45" t="s">
        <v>4799</v>
      </c>
      <c r="C525" s="45" t="s">
        <v>4800</v>
      </c>
      <c r="D525" s="45" t="s">
        <v>6525</v>
      </c>
    </row>
    <row r="526" spans="1:4" x14ac:dyDescent="0.3">
      <c r="A526" s="45" t="s">
        <v>4802</v>
      </c>
      <c r="C526" s="45" t="s">
        <v>4803</v>
      </c>
      <c r="D526" s="45" t="s">
        <v>6525</v>
      </c>
    </row>
    <row r="527" spans="1:4" x14ac:dyDescent="0.3">
      <c r="A527" s="45" t="s">
        <v>4804</v>
      </c>
      <c r="C527" s="45" t="s">
        <v>4803</v>
      </c>
      <c r="D527" s="45" t="s">
        <v>6525</v>
      </c>
    </row>
    <row r="528" spans="1:4" x14ac:dyDescent="0.3">
      <c r="A528" s="45" t="s">
        <v>4808</v>
      </c>
      <c r="C528" s="45" t="s">
        <v>4809</v>
      </c>
      <c r="D528" s="45" t="s">
        <v>6527</v>
      </c>
    </row>
    <row r="529" spans="1:4" x14ac:dyDescent="0.3">
      <c r="A529" s="45" t="s">
        <v>4819</v>
      </c>
      <c r="C529" s="45" t="s">
        <v>4820</v>
      </c>
      <c r="D529" s="45" t="s">
        <v>6527</v>
      </c>
    </row>
    <row r="530" spans="1:4" x14ac:dyDescent="0.3">
      <c r="A530" s="45" t="s">
        <v>4826</v>
      </c>
      <c r="B530" s="45" t="s">
        <v>6912</v>
      </c>
      <c r="C530" s="45" t="s">
        <v>6913</v>
      </c>
    </row>
    <row r="531" spans="1:4" x14ac:dyDescent="0.3">
      <c r="A531" s="45" t="s">
        <v>4828</v>
      </c>
      <c r="C531" s="45" t="s">
        <v>4829</v>
      </c>
      <c r="D531" s="45" t="s">
        <v>6555</v>
      </c>
    </row>
    <row r="532" spans="1:4" x14ac:dyDescent="0.3">
      <c r="A532" s="45" t="s">
        <v>4833</v>
      </c>
      <c r="B532" s="45" t="s">
        <v>6912</v>
      </c>
      <c r="C532" s="45" t="s">
        <v>6913</v>
      </c>
    </row>
    <row r="533" spans="1:4" x14ac:dyDescent="0.3">
      <c r="A533" s="45" t="s">
        <v>4840</v>
      </c>
      <c r="B533" s="45" t="s">
        <v>6914</v>
      </c>
      <c r="C533" s="45" t="s">
        <v>6913</v>
      </c>
      <c r="D533" s="45" t="s">
        <v>6555</v>
      </c>
    </row>
    <row r="534" spans="1:4" x14ac:dyDescent="0.3">
      <c r="A534" s="45" t="s">
        <v>4845</v>
      </c>
      <c r="C534" s="45" t="s">
        <v>4846</v>
      </c>
      <c r="D534" s="45" t="s">
        <v>6915</v>
      </c>
    </row>
    <row r="535" spans="1:4" x14ac:dyDescent="0.3">
      <c r="A535" s="45" t="s">
        <v>4848</v>
      </c>
      <c r="B535" s="45" t="s">
        <v>6916</v>
      </c>
      <c r="C535" s="45" t="s">
        <v>6917</v>
      </c>
      <c r="D535" s="45" t="s">
        <v>6527</v>
      </c>
    </row>
    <row r="536" spans="1:4" x14ac:dyDescent="0.3">
      <c r="A536" s="45" t="s">
        <v>4856</v>
      </c>
      <c r="B536" s="45" t="s">
        <v>6912</v>
      </c>
      <c r="C536" s="45" t="s">
        <v>6918</v>
      </c>
      <c r="D536" s="45" t="s">
        <v>6527</v>
      </c>
    </row>
    <row r="537" spans="1:4" x14ac:dyDescent="0.3">
      <c r="A537" s="45" t="s">
        <v>4859</v>
      </c>
      <c r="C537" s="45" t="s">
        <v>4860</v>
      </c>
      <c r="D537" s="45" t="s">
        <v>6527</v>
      </c>
    </row>
    <row r="538" spans="1:4" x14ac:dyDescent="0.3">
      <c r="A538" s="45" t="s">
        <v>4863</v>
      </c>
      <c r="B538" s="45" t="s">
        <v>6912</v>
      </c>
      <c r="C538" s="45" t="s">
        <v>6919</v>
      </c>
      <c r="D538" s="45" t="s">
        <v>6920</v>
      </c>
    </row>
    <row r="539" spans="1:4" x14ac:dyDescent="0.3">
      <c r="A539" s="45" t="s">
        <v>4865</v>
      </c>
      <c r="B539" s="45" t="s">
        <v>6912</v>
      </c>
      <c r="C539" s="45" t="s">
        <v>6919</v>
      </c>
      <c r="D539" s="45" t="s">
        <v>6525</v>
      </c>
    </row>
    <row r="540" spans="1:4" x14ac:dyDescent="0.3">
      <c r="A540" s="45" t="s">
        <v>4867</v>
      </c>
      <c r="B540" s="45" t="s">
        <v>6914</v>
      </c>
      <c r="C540" s="45" t="s">
        <v>6919</v>
      </c>
      <c r="D540" s="45" t="s">
        <v>6525</v>
      </c>
    </row>
    <row r="541" spans="1:4" x14ac:dyDescent="0.3">
      <c r="A541" s="45" t="s">
        <v>4870</v>
      </c>
      <c r="B541" s="45" t="s">
        <v>6914</v>
      </c>
      <c r="C541" s="45" t="s">
        <v>6921</v>
      </c>
      <c r="D541" s="45" t="s">
        <v>6527</v>
      </c>
    </row>
    <row r="542" spans="1:4" x14ac:dyDescent="0.3">
      <c r="A542" s="45" t="s">
        <v>4873</v>
      </c>
      <c r="C542" s="45" t="s">
        <v>4874</v>
      </c>
      <c r="D542" s="45" t="s">
        <v>6525</v>
      </c>
    </row>
    <row r="543" spans="1:4" x14ac:dyDescent="0.3">
      <c r="A543" s="45" t="s">
        <v>4876</v>
      </c>
      <c r="C543" s="45" t="s">
        <v>4877</v>
      </c>
      <c r="D543" s="45" t="s">
        <v>6525</v>
      </c>
    </row>
    <row r="544" spans="1:4" x14ac:dyDescent="0.3">
      <c r="A544" s="45" t="s">
        <v>4879</v>
      </c>
      <c r="C544" s="45" t="s">
        <v>4880</v>
      </c>
      <c r="D544" s="45" t="s">
        <v>6619</v>
      </c>
    </row>
    <row r="545" spans="1:4" x14ac:dyDescent="0.3">
      <c r="A545" s="45" t="s">
        <v>4919</v>
      </c>
      <c r="B545" s="45" t="s">
        <v>6893</v>
      </c>
      <c r="C545" s="45" t="s">
        <v>6913</v>
      </c>
      <c r="D545" s="45" t="s">
        <v>6555</v>
      </c>
    </row>
    <row r="546" spans="1:4" x14ac:dyDescent="0.3">
      <c r="A546" s="45" t="s">
        <v>4926</v>
      </c>
      <c r="B546" s="45" t="s">
        <v>6893</v>
      </c>
      <c r="C546" s="45" t="s">
        <v>6922</v>
      </c>
      <c r="D546" s="45" t="s">
        <v>6525</v>
      </c>
    </row>
    <row r="547" spans="1:4" x14ac:dyDescent="0.3">
      <c r="A547" s="45" t="s">
        <v>4930</v>
      </c>
      <c r="B547" s="45" t="s">
        <v>6893</v>
      </c>
      <c r="C547" s="45" t="s">
        <v>6918</v>
      </c>
    </row>
    <row r="548" spans="1:4" x14ac:dyDescent="0.3">
      <c r="A548" s="45" t="s">
        <v>4934</v>
      </c>
      <c r="B548" s="45" t="s">
        <v>6923</v>
      </c>
      <c r="C548" s="45" t="s">
        <v>6924</v>
      </c>
    </row>
    <row r="549" spans="1:4" x14ac:dyDescent="0.3">
      <c r="A549" s="45" t="s">
        <v>4936</v>
      </c>
      <c r="B549" s="45" t="s">
        <v>6923</v>
      </c>
      <c r="C549" s="45" t="s">
        <v>6924</v>
      </c>
    </row>
    <row r="550" spans="1:4" x14ac:dyDescent="0.3">
      <c r="A550" s="45" t="s">
        <v>4937</v>
      </c>
      <c r="B550" s="45" t="s">
        <v>6612</v>
      </c>
      <c r="C550" s="45" t="s">
        <v>6808</v>
      </c>
      <c r="D550" s="45" t="s">
        <v>6527</v>
      </c>
    </row>
    <row r="551" spans="1:4" x14ac:dyDescent="0.3">
      <c r="A551" s="45" t="s">
        <v>4938</v>
      </c>
      <c r="C551" s="45" t="s">
        <v>4939</v>
      </c>
      <c r="D551" s="45" t="s">
        <v>6527</v>
      </c>
    </row>
    <row r="552" spans="1:4" x14ac:dyDescent="0.3">
      <c r="A552" s="45" t="s">
        <v>4940</v>
      </c>
      <c r="C552" s="45" t="s">
        <v>1534</v>
      </c>
      <c r="D552" s="45" t="s">
        <v>6527</v>
      </c>
    </row>
    <row r="553" spans="1:4" x14ac:dyDescent="0.3">
      <c r="A553" s="45" t="s">
        <v>4944</v>
      </c>
      <c r="C553" s="45" t="s">
        <v>4945</v>
      </c>
      <c r="D553" s="45" t="s">
        <v>6527</v>
      </c>
    </row>
    <row r="554" spans="1:4" x14ac:dyDescent="0.3">
      <c r="A554" s="45" t="s">
        <v>4949</v>
      </c>
      <c r="B554" s="45" t="s">
        <v>6583</v>
      </c>
      <c r="C554" s="45" t="s">
        <v>6925</v>
      </c>
    </row>
    <row r="555" spans="1:4" x14ac:dyDescent="0.3">
      <c r="A555" s="45" t="s">
        <v>4963</v>
      </c>
      <c r="B555" s="45" t="s">
        <v>6926</v>
      </c>
      <c r="C555" s="45" t="s">
        <v>6927</v>
      </c>
      <c r="D555" s="45" t="s">
        <v>6619</v>
      </c>
    </row>
    <row r="556" spans="1:4" x14ac:dyDescent="0.3">
      <c r="A556" s="45" t="s">
        <v>4968</v>
      </c>
      <c r="B556" s="45" t="s">
        <v>6928</v>
      </c>
      <c r="C556" s="45" t="s">
        <v>6929</v>
      </c>
    </row>
    <row r="557" spans="1:4" x14ac:dyDescent="0.3">
      <c r="A557" s="45" t="s">
        <v>4970</v>
      </c>
      <c r="B557" s="45" t="s">
        <v>6737</v>
      </c>
      <c r="C557" s="45" t="s">
        <v>6930</v>
      </c>
      <c r="D557" s="45" t="s">
        <v>6525</v>
      </c>
    </row>
    <row r="558" spans="1:4" x14ac:dyDescent="0.3">
      <c r="A558" s="45" t="s">
        <v>4973</v>
      </c>
      <c r="B558" s="45" t="s">
        <v>6737</v>
      </c>
      <c r="C558" s="45" t="s">
        <v>6931</v>
      </c>
      <c r="D558" s="45" t="s">
        <v>6527</v>
      </c>
    </row>
    <row r="559" spans="1:4" x14ac:dyDescent="0.3">
      <c r="A559" s="45" t="s">
        <v>4978</v>
      </c>
      <c r="C559" s="45" t="s">
        <v>4979</v>
      </c>
      <c r="D559" s="45" t="s">
        <v>6525</v>
      </c>
    </row>
    <row r="560" spans="1:4" x14ac:dyDescent="0.3">
      <c r="A560" s="45" t="s">
        <v>4992</v>
      </c>
      <c r="B560" s="45" t="s">
        <v>6932</v>
      </c>
      <c r="C560" s="45" t="s">
        <v>6933</v>
      </c>
      <c r="D560" s="45" t="s">
        <v>6555</v>
      </c>
    </row>
    <row r="561" spans="1:4" x14ac:dyDescent="0.3">
      <c r="A561" s="45" t="s">
        <v>5007</v>
      </c>
      <c r="B561" s="45" t="s">
        <v>6932</v>
      </c>
      <c r="C561" s="45" t="s">
        <v>6934</v>
      </c>
      <c r="D561" s="45" t="s">
        <v>6527</v>
      </c>
    </row>
    <row r="562" spans="1:4" x14ac:dyDescent="0.3">
      <c r="A562" s="45" t="s">
        <v>5013</v>
      </c>
      <c r="B562" s="45" t="s">
        <v>6935</v>
      </c>
      <c r="C562" s="45" t="s">
        <v>6936</v>
      </c>
      <c r="D562" s="45" t="s">
        <v>6527</v>
      </c>
    </row>
    <row r="563" spans="1:4" x14ac:dyDescent="0.3">
      <c r="A563" s="45" t="s">
        <v>5022</v>
      </c>
      <c r="B563" s="45" t="s">
        <v>6935</v>
      </c>
      <c r="C563" s="45" t="s">
        <v>6937</v>
      </c>
      <c r="D563" s="45" t="s">
        <v>6525</v>
      </c>
    </row>
    <row r="564" spans="1:4" x14ac:dyDescent="0.3">
      <c r="A564" s="45" t="s">
        <v>5023</v>
      </c>
      <c r="B564" s="45" t="s">
        <v>6938</v>
      </c>
      <c r="C564" s="45" t="s">
        <v>6936</v>
      </c>
      <c r="D564" s="45" t="s">
        <v>6527</v>
      </c>
    </row>
    <row r="565" spans="1:4" x14ac:dyDescent="0.3">
      <c r="A565" s="45" t="s">
        <v>5026</v>
      </c>
      <c r="B565" s="45" t="s">
        <v>6939</v>
      </c>
      <c r="C565" s="45" t="s">
        <v>6936</v>
      </c>
    </row>
    <row r="566" spans="1:4" x14ac:dyDescent="0.3">
      <c r="A566" s="45" t="s">
        <v>5029</v>
      </c>
      <c r="B566" s="45" t="s">
        <v>6885</v>
      </c>
      <c r="C566" s="45" t="s">
        <v>6940</v>
      </c>
    </row>
    <row r="567" spans="1:4" x14ac:dyDescent="0.3">
      <c r="A567" s="45" t="s">
        <v>5032</v>
      </c>
      <c r="C567" s="45" t="s">
        <v>5033</v>
      </c>
      <c r="D567" s="45" t="s">
        <v>6527</v>
      </c>
    </row>
    <row r="568" spans="1:4" x14ac:dyDescent="0.3">
      <c r="A568" s="45" t="s">
        <v>5036</v>
      </c>
      <c r="B568" s="45" t="s">
        <v>6941</v>
      </c>
      <c r="C568" s="45" t="s">
        <v>6942</v>
      </c>
    </row>
    <row r="569" spans="1:4" x14ac:dyDescent="0.3">
      <c r="A569" s="45" t="s">
        <v>5039</v>
      </c>
      <c r="B569" s="45" t="s">
        <v>6939</v>
      </c>
      <c r="C569" s="45" t="s">
        <v>6943</v>
      </c>
      <c r="D569" s="45" t="s">
        <v>6619</v>
      </c>
    </row>
    <row r="570" spans="1:4" x14ac:dyDescent="0.3">
      <c r="A570" s="45" t="s">
        <v>5042</v>
      </c>
      <c r="B570" s="45" t="s">
        <v>6939</v>
      </c>
      <c r="C570" s="45" t="s">
        <v>6937</v>
      </c>
      <c r="D570" s="45" t="s">
        <v>6525</v>
      </c>
    </row>
    <row r="571" spans="1:4" x14ac:dyDescent="0.3">
      <c r="A571" s="45" t="s">
        <v>5047</v>
      </c>
      <c r="B571" s="45" t="s">
        <v>6944</v>
      </c>
      <c r="C571" s="45" t="s">
        <v>6933</v>
      </c>
    </row>
    <row r="572" spans="1:4" x14ac:dyDescent="0.3">
      <c r="A572" s="45" t="s">
        <v>6945</v>
      </c>
      <c r="B572" s="45" t="s">
        <v>6944</v>
      </c>
      <c r="C572" s="45" t="s">
        <v>6933</v>
      </c>
      <c r="D572" s="45" t="s">
        <v>6555</v>
      </c>
    </row>
    <row r="573" spans="1:4" x14ac:dyDescent="0.3">
      <c r="A573" s="45" t="s">
        <v>5052</v>
      </c>
      <c r="B573" s="45" t="s">
        <v>6938</v>
      </c>
      <c r="C573" s="45" t="s">
        <v>6937</v>
      </c>
      <c r="D573" s="45" t="s">
        <v>6525</v>
      </c>
    </row>
    <row r="574" spans="1:4" x14ac:dyDescent="0.3">
      <c r="A574" s="45" t="s">
        <v>5054</v>
      </c>
      <c r="B574" s="45" t="s">
        <v>6946</v>
      </c>
      <c r="C574" s="45" t="s">
        <v>6933</v>
      </c>
      <c r="D574" s="45" t="s">
        <v>6555</v>
      </c>
    </row>
    <row r="575" spans="1:4" x14ac:dyDescent="0.3">
      <c r="A575" s="45" t="s">
        <v>5060</v>
      </c>
      <c r="C575" s="45" t="s">
        <v>5061</v>
      </c>
      <c r="D575" s="45" t="s">
        <v>6527</v>
      </c>
    </row>
    <row r="576" spans="1:4" x14ac:dyDescent="0.3">
      <c r="A576" s="45" t="s">
        <v>5075</v>
      </c>
      <c r="B576" s="45" t="s">
        <v>6912</v>
      </c>
      <c r="C576" s="45" t="s">
        <v>6933</v>
      </c>
      <c r="D576" s="45" t="s">
        <v>6555</v>
      </c>
    </row>
    <row r="577" spans="1:4" x14ac:dyDescent="0.3">
      <c r="A577" s="45" t="s">
        <v>5080</v>
      </c>
      <c r="B577" s="45" t="s">
        <v>6912</v>
      </c>
      <c r="C577" s="45" t="s">
        <v>6947</v>
      </c>
      <c r="D577" s="45" t="s">
        <v>6525</v>
      </c>
    </row>
    <row r="578" spans="1:4" x14ac:dyDescent="0.3">
      <c r="A578" s="45" t="s">
        <v>5087</v>
      </c>
      <c r="B578" s="45" t="s">
        <v>6893</v>
      </c>
      <c r="C578" s="45" t="s">
        <v>6933</v>
      </c>
    </row>
    <row r="579" spans="1:4" x14ac:dyDescent="0.3">
      <c r="A579" s="45" t="s">
        <v>5091</v>
      </c>
      <c r="C579" s="45" t="s">
        <v>5092</v>
      </c>
      <c r="D579" s="45" t="s">
        <v>6527</v>
      </c>
    </row>
    <row r="580" spans="1:4" x14ac:dyDescent="0.3">
      <c r="A580" s="45" t="s">
        <v>5093</v>
      </c>
      <c r="C580" s="45" t="s">
        <v>5094</v>
      </c>
      <c r="D580" s="45" t="s">
        <v>6527</v>
      </c>
    </row>
    <row r="581" spans="1:4" x14ac:dyDescent="0.3">
      <c r="A581" s="45" t="s">
        <v>5095</v>
      </c>
      <c r="C581" s="45" t="s">
        <v>5096</v>
      </c>
      <c r="D581" s="45" t="s">
        <v>6527</v>
      </c>
    </row>
    <row r="582" spans="1:4" x14ac:dyDescent="0.3">
      <c r="A582" s="45" t="s">
        <v>5103</v>
      </c>
      <c r="B582" s="45" t="s">
        <v>6885</v>
      </c>
      <c r="C582" s="45" t="s">
        <v>6948</v>
      </c>
      <c r="D582" s="45" t="s">
        <v>6527</v>
      </c>
    </row>
    <row r="583" spans="1:4" x14ac:dyDescent="0.3">
      <c r="A583" s="45" t="s">
        <v>5108</v>
      </c>
      <c r="C583" s="45" t="s">
        <v>6949</v>
      </c>
    </row>
    <row r="584" spans="1:4" x14ac:dyDescent="0.3">
      <c r="A584" s="45" t="s">
        <v>5111</v>
      </c>
      <c r="B584" s="45" t="s">
        <v>6893</v>
      </c>
      <c r="C584" s="45" t="s">
        <v>6948</v>
      </c>
      <c r="D584" s="45" t="s">
        <v>6527</v>
      </c>
    </row>
    <row r="585" spans="1:4" x14ac:dyDescent="0.3">
      <c r="A585" s="45" t="s">
        <v>5124</v>
      </c>
      <c r="B585" s="45" t="s">
        <v>6893</v>
      </c>
      <c r="C585" s="45" t="s">
        <v>6879</v>
      </c>
    </row>
    <row r="586" spans="1:4" x14ac:dyDescent="0.3">
      <c r="A586" s="45" t="s">
        <v>5128</v>
      </c>
      <c r="B586" s="45" t="s">
        <v>6950</v>
      </c>
      <c r="C586" s="45" t="s">
        <v>6951</v>
      </c>
    </row>
    <row r="587" spans="1:4" x14ac:dyDescent="0.3">
      <c r="A587" s="45" t="s">
        <v>5130</v>
      </c>
      <c r="C587" s="45" t="s">
        <v>5131</v>
      </c>
    </row>
    <row r="588" spans="1:4" x14ac:dyDescent="0.3">
      <c r="A588" s="45" t="s">
        <v>5140</v>
      </c>
      <c r="C588" s="45" t="s">
        <v>5141</v>
      </c>
      <c r="D588" s="45" t="s">
        <v>6527</v>
      </c>
    </row>
    <row r="589" spans="1:4" x14ac:dyDescent="0.3">
      <c r="A589" s="45" t="s">
        <v>5143</v>
      </c>
      <c r="B589" s="45" t="s">
        <v>6912</v>
      </c>
      <c r="C589" s="45" t="s">
        <v>6952</v>
      </c>
      <c r="D589" s="45" t="s">
        <v>6527</v>
      </c>
    </row>
    <row r="590" spans="1:4" x14ac:dyDescent="0.3">
      <c r="A590" s="45" t="s">
        <v>5145</v>
      </c>
      <c r="B590" s="45" t="s">
        <v>6912</v>
      </c>
      <c r="C590" s="45" t="s">
        <v>6879</v>
      </c>
      <c r="D590" s="45" t="s">
        <v>6525</v>
      </c>
    </row>
    <row r="591" spans="1:4" x14ac:dyDescent="0.3">
      <c r="A591" s="45" t="s">
        <v>5148</v>
      </c>
      <c r="C591" s="45" t="s">
        <v>5149</v>
      </c>
      <c r="D591" s="45" t="s">
        <v>6527</v>
      </c>
    </row>
    <row r="592" spans="1:4" x14ac:dyDescent="0.3">
      <c r="A592" s="45" t="s">
        <v>5153</v>
      </c>
      <c r="C592" s="45" t="s">
        <v>5149</v>
      </c>
      <c r="D592" s="45" t="s">
        <v>6527</v>
      </c>
    </row>
    <row r="593" spans="1:4" x14ac:dyDescent="0.3">
      <c r="A593" s="45" t="s">
        <v>5156</v>
      </c>
      <c r="B593" s="45" t="s">
        <v>6914</v>
      </c>
      <c r="C593" s="45" t="s">
        <v>6879</v>
      </c>
    </row>
    <row r="594" spans="1:4" x14ac:dyDescent="0.3">
      <c r="A594" s="45" t="s">
        <v>5158</v>
      </c>
      <c r="C594" s="45" t="s">
        <v>6953</v>
      </c>
      <c r="D594" s="45" t="s">
        <v>6619</v>
      </c>
    </row>
    <row r="595" spans="1:4" x14ac:dyDescent="0.3">
      <c r="A595" s="45" t="s">
        <v>5165</v>
      </c>
      <c r="B595" s="45" t="s">
        <v>6954</v>
      </c>
      <c r="C595" s="45" t="s">
        <v>6955</v>
      </c>
      <c r="D595" s="45" t="s">
        <v>6619</v>
      </c>
    </row>
    <row r="596" spans="1:4" x14ac:dyDescent="0.3">
      <c r="A596" s="45" t="s">
        <v>5173</v>
      </c>
      <c r="B596" s="45" t="s">
        <v>6954</v>
      </c>
      <c r="C596" s="45" t="s">
        <v>6956</v>
      </c>
    </row>
    <row r="597" spans="1:4" x14ac:dyDescent="0.3">
      <c r="A597" s="45" t="s">
        <v>5175</v>
      </c>
      <c r="B597" s="45" t="s">
        <v>6957</v>
      </c>
      <c r="C597" s="45" t="s">
        <v>6958</v>
      </c>
    </row>
    <row r="598" spans="1:4" x14ac:dyDescent="0.3">
      <c r="A598" s="45" t="s">
        <v>5203</v>
      </c>
      <c r="C598" s="45" t="s">
        <v>5204</v>
      </c>
      <c r="D598" s="45" t="s">
        <v>6729</v>
      </c>
    </row>
    <row r="599" spans="1:4" x14ac:dyDescent="0.3">
      <c r="A599" s="45" t="s">
        <v>5206</v>
      </c>
      <c r="C599" s="45" t="s">
        <v>5204</v>
      </c>
      <c r="D599" s="45" t="s">
        <v>6729</v>
      </c>
    </row>
    <row r="600" spans="1:4" x14ac:dyDescent="0.3">
      <c r="A600" s="45" t="s">
        <v>5208</v>
      </c>
      <c r="B600" s="45" t="s">
        <v>6957</v>
      </c>
      <c r="C600" s="45" t="s">
        <v>6959</v>
      </c>
      <c r="D600" s="45" t="s">
        <v>6525</v>
      </c>
    </row>
    <row r="601" spans="1:4" x14ac:dyDescent="0.3">
      <c r="A601" s="45" t="s">
        <v>5210</v>
      </c>
      <c r="B601" s="45" t="s">
        <v>6885</v>
      </c>
      <c r="C601" s="45" t="s">
        <v>6960</v>
      </c>
    </row>
    <row r="602" spans="1:4" x14ac:dyDescent="0.3">
      <c r="A602" s="45" t="s">
        <v>5220</v>
      </c>
      <c r="C602" s="45" t="s">
        <v>5221</v>
      </c>
      <c r="D602" s="45" t="s">
        <v>6527</v>
      </c>
    </row>
    <row r="603" spans="1:4" x14ac:dyDescent="0.3">
      <c r="A603" s="45" t="s">
        <v>5223</v>
      </c>
      <c r="C603" s="45" t="s">
        <v>5224</v>
      </c>
      <c r="D603" s="45" t="s">
        <v>6527</v>
      </c>
    </row>
    <row r="604" spans="1:4" x14ac:dyDescent="0.3">
      <c r="A604" s="45" t="s">
        <v>5226</v>
      </c>
      <c r="C604" s="45" t="s">
        <v>5224</v>
      </c>
      <c r="D604" s="45" t="s">
        <v>6527</v>
      </c>
    </row>
    <row r="605" spans="1:4" x14ac:dyDescent="0.3">
      <c r="A605" s="45" t="s">
        <v>5241</v>
      </c>
      <c r="C605" s="45" t="s">
        <v>5242</v>
      </c>
      <c r="D605" s="45" t="s">
        <v>6527</v>
      </c>
    </row>
    <row r="606" spans="1:4" x14ac:dyDescent="0.3">
      <c r="A606" s="45" t="s">
        <v>5250</v>
      </c>
      <c r="B606" s="45" t="s">
        <v>6864</v>
      </c>
      <c r="C606" s="45" t="s">
        <v>6961</v>
      </c>
    </row>
    <row r="607" spans="1:4" x14ac:dyDescent="0.3">
      <c r="A607" s="45" t="s">
        <v>5256</v>
      </c>
      <c r="B607" s="45" t="s">
        <v>6867</v>
      </c>
      <c r="C607" s="45" t="s">
        <v>6948</v>
      </c>
    </row>
    <row r="608" spans="1:4" x14ac:dyDescent="0.3">
      <c r="A608" s="45" t="s">
        <v>5259</v>
      </c>
      <c r="B608" s="45" t="s">
        <v>6867</v>
      </c>
      <c r="C608" s="45" t="s">
        <v>6948</v>
      </c>
      <c r="D608" s="45" t="s">
        <v>6527</v>
      </c>
    </row>
    <row r="609" spans="1:4" x14ac:dyDescent="0.3">
      <c r="A609" s="45" t="s">
        <v>5260</v>
      </c>
      <c r="B609" s="45" t="s">
        <v>6923</v>
      </c>
      <c r="C609" s="45" t="s">
        <v>6962</v>
      </c>
      <c r="D609" s="45" t="s">
        <v>6527</v>
      </c>
    </row>
    <row r="610" spans="1:4" x14ac:dyDescent="0.3">
      <c r="A610" s="45" t="s">
        <v>5262</v>
      </c>
      <c r="B610" s="45" t="s">
        <v>6923</v>
      </c>
      <c r="C610" s="45" t="s">
        <v>6962</v>
      </c>
      <c r="D610" s="45" t="s">
        <v>6527</v>
      </c>
    </row>
    <row r="611" spans="1:4" x14ac:dyDescent="0.3">
      <c r="A611" s="45" t="s">
        <v>5265</v>
      </c>
      <c r="C611" s="45" t="s">
        <v>5266</v>
      </c>
      <c r="D611" s="45" t="s">
        <v>6527</v>
      </c>
    </row>
    <row r="612" spans="1:4" x14ac:dyDescent="0.3">
      <c r="A612" s="45" t="s">
        <v>5267</v>
      </c>
      <c r="C612" s="45" t="s">
        <v>5266</v>
      </c>
      <c r="D612" s="45" t="s">
        <v>6527</v>
      </c>
    </row>
    <row r="613" spans="1:4" x14ac:dyDescent="0.3">
      <c r="A613" s="45" t="s">
        <v>5269</v>
      </c>
      <c r="B613" s="45" t="s">
        <v>6885</v>
      </c>
      <c r="C613" s="45" t="s">
        <v>6955</v>
      </c>
    </row>
    <row r="614" spans="1:4" x14ac:dyDescent="0.3">
      <c r="A614" s="45" t="s">
        <v>5284</v>
      </c>
      <c r="B614" s="45" t="s">
        <v>6893</v>
      </c>
      <c r="C614" s="45" t="s">
        <v>6955</v>
      </c>
    </row>
    <row r="615" spans="1:4" x14ac:dyDescent="0.3">
      <c r="A615" s="45" t="s">
        <v>5287</v>
      </c>
      <c r="B615" s="45" t="s">
        <v>6885</v>
      </c>
      <c r="C615" s="45" t="s">
        <v>6963</v>
      </c>
      <c r="D615" s="45" t="s">
        <v>6527</v>
      </c>
    </row>
    <row r="616" spans="1:4" x14ac:dyDescent="0.3">
      <c r="A616" s="45" t="s">
        <v>5302</v>
      </c>
      <c r="B616" s="45" t="s">
        <v>6898</v>
      </c>
      <c r="C616" s="45" t="s">
        <v>6948</v>
      </c>
      <c r="D616" s="45" t="s">
        <v>6527</v>
      </c>
    </row>
    <row r="617" spans="1:4" x14ac:dyDescent="0.3">
      <c r="A617" s="45" t="s">
        <v>5305</v>
      </c>
      <c r="B617" s="45" t="s">
        <v>6898</v>
      </c>
      <c r="C617" s="45" t="s">
        <v>6948</v>
      </c>
      <c r="D617" s="45" t="s">
        <v>6527</v>
      </c>
    </row>
    <row r="618" spans="1:4" x14ac:dyDescent="0.3">
      <c r="A618" s="45" t="s">
        <v>5307</v>
      </c>
      <c r="B618" s="45" t="s">
        <v>6898</v>
      </c>
      <c r="C618" s="45" t="s">
        <v>6948</v>
      </c>
      <c r="D618" s="45" t="s">
        <v>6527</v>
      </c>
    </row>
    <row r="619" spans="1:4" x14ac:dyDescent="0.3">
      <c r="A619" s="45" t="s">
        <v>5308</v>
      </c>
      <c r="B619" s="45" t="s">
        <v>6563</v>
      </c>
      <c r="C619" s="45" t="s">
        <v>6964</v>
      </c>
      <c r="D619" s="45" t="s">
        <v>6527</v>
      </c>
    </row>
    <row r="620" spans="1:4" x14ac:dyDescent="0.3">
      <c r="A620" s="45" t="s">
        <v>5329</v>
      </c>
      <c r="B620" s="45" t="s">
        <v>6965</v>
      </c>
      <c r="C620" s="45" t="s">
        <v>6966</v>
      </c>
      <c r="D620" s="45" t="s">
        <v>6527</v>
      </c>
    </row>
    <row r="621" spans="1:4" x14ac:dyDescent="0.3">
      <c r="A621" s="45" t="s">
        <v>5331</v>
      </c>
      <c r="B621" s="45" t="s">
        <v>6967</v>
      </c>
      <c r="C621" s="45" t="s">
        <v>6968</v>
      </c>
      <c r="D621" s="45" t="s">
        <v>6525</v>
      </c>
    </row>
    <row r="622" spans="1:4" x14ac:dyDescent="0.3">
      <c r="A622" s="45" t="s">
        <v>5334</v>
      </c>
      <c r="C622" s="45" t="s">
        <v>5335</v>
      </c>
      <c r="D622" s="45" t="s">
        <v>6527</v>
      </c>
    </row>
    <row r="623" spans="1:4" x14ac:dyDescent="0.3">
      <c r="A623" s="45" t="s">
        <v>5336</v>
      </c>
      <c r="B623" s="45" t="s">
        <v>6612</v>
      </c>
      <c r="C623" s="45" t="s">
        <v>6969</v>
      </c>
      <c r="D623" s="45" t="s">
        <v>6527</v>
      </c>
    </row>
    <row r="624" spans="1:4" x14ac:dyDescent="0.3">
      <c r="A624" s="45" t="s">
        <v>6970</v>
      </c>
      <c r="B624" s="45" t="s">
        <v>6612</v>
      </c>
      <c r="C624" s="45" t="s">
        <v>6969</v>
      </c>
      <c r="D624" s="45" t="s">
        <v>6527</v>
      </c>
    </row>
    <row r="625" spans="1:4" x14ac:dyDescent="0.3">
      <c r="A625" s="45" t="s">
        <v>5338</v>
      </c>
      <c r="B625" s="45" t="s">
        <v>6612</v>
      </c>
      <c r="C625" s="45" t="s">
        <v>6971</v>
      </c>
      <c r="D625" s="45" t="s">
        <v>6527</v>
      </c>
    </row>
    <row r="626" spans="1:4" x14ac:dyDescent="0.3">
      <c r="A626" s="45" t="s">
        <v>6972</v>
      </c>
      <c r="B626" s="45" t="s">
        <v>6612</v>
      </c>
      <c r="C626" s="45" t="s">
        <v>6971</v>
      </c>
      <c r="D626" s="45" t="s">
        <v>6527</v>
      </c>
    </row>
    <row r="627" spans="1:4" x14ac:dyDescent="0.3">
      <c r="A627" s="45" t="s">
        <v>5340</v>
      </c>
      <c r="C627" s="45" t="s">
        <v>5341</v>
      </c>
      <c r="D627" s="45" t="s">
        <v>6525</v>
      </c>
    </row>
    <row r="628" spans="1:4" x14ac:dyDescent="0.3">
      <c r="A628" s="45" t="s">
        <v>5342</v>
      </c>
      <c r="B628" s="45" t="s">
        <v>6973</v>
      </c>
      <c r="C628" s="45" t="s">
        <v>6974</v>
      </c>
      <c r="D628" s="45" t="s">
        <v>6525</v>
      </c>
    </row>
    <row r="629" spans="1:4" x14ac:dyDescent="0.3">
      <c r="A629" s="45" t="s">
        <v>5344</v>
      </c>
      <c r="B629" s="45" t="s">
        <v>6973</v>
      </c>
      <c r="C629" s="45" t="s">
        <v>6975</v>
      </c>
      <c r="D629" s="45" t="s">
        <v>6619</v>
      </c>
    </row>
    <row r="630" spans="1:4" x14ac:dyDescent="0.3">
      <c r="A630" s="45" t="s">
        <v>5346</v>
      </c>
      <c r="B630" s="45" t="s">
        <v>6976</v>
      </c>
      <c r="C630" s="45" t="s">
        <v>6977</v>
      </c>
      <c r="D630" s="45" t="s">
        <v>6527</v>
      </c>
    </row>
    <row r="631" spans="1:4" x14ac:dyDescent="0.3">
      <c r="A631" s="45" t="s">
        <v>5348</v>
      </c>
      <c r="B631" s="45" t="s">
        <v>6976</v>
      </c>
      <c r="C631" s="45" t="s">
        <v>6978</v>
      </c>
      <c r="D631" s="45" t="s">
        <v>6527</v>
      </c>
    </row>
    <row r="632" spans="1:4" x14ac:dyDescent="0.3">
      <c r="A632" s="45" t="s">
        <v>5350</v>
      </c>
      <c r="B632" s="45" t="s">
        <v>6979</v>
      </c>
      <c r="C632" s="45" t="s">
        <v>2653</v>
      </c>
      <c r="D632" s="45" t="s">
        <v>6525</v>
      </c>
    </row>
    <row r="633" spans="1:4" x14ac:dyDescent="0.3">
      <c r="A633" s="45" t="s">
        <v>5352</v>
      </c>
      <c r="B633" s="45" t="s">
        <v>6979</v>
      </c>
      <c r="C633" s="45" t="s">
        <v>2653</v>
      </c>
      <c r="D633" s="45" t="s">
        <v>6525</v>
      </c>
    </row>
    <row r="634" spans="1:4" x14ac:dyDescent="0.3">
      <c r="A634" s="45" t="s">
        <v>5355</v>
      </c>
      <c r="C634" s="45" t="s">
        <v>5356</v>
      </c>
      <c r="D634" s="45" t="s">
        <v>6527</v>
      </c>
    </row>
    <row r="635" spans="1:4" x14ac:dyDescent="0.3">
      <c r="A635" s="45" t="s">
        <v>5358</v>
      </c>
      <c r="C635" s="45" t="s">
        <v>5359</v>
      </c>
      <c r="D635" s="45" t="s">
        <v>6527</v>
      </c>
    </row>
    <row r="636" spans="1:4" x14ac:dyDescent="0.3">
      <c r="A636" s="45" t="s">
        <v>5369</v>
      </c>
      <c r="C636" s="45" t="s">
        <v>5370</v>
      </c>
      <c r="D636" s="45" t="s">
        <v>6525</v>
      </c>
    </row>
    <row r="637" spans="1:4" x14ac:dyDescent="0.3">
      <c r="A637" s="45" t="s">
        <v>5372</v>
      </c>
      <c r="C637" s="45" t="s">
        <v>5373</v>
      </c>
      <c r="D637" s="45" t="s">
        <v>6527</v>
      </c>
    </row>
    <row r="638" spans="1:4" x14ac:dyDescent="0.3">
      <c r="A638" s="45" t="s">
        <v>5387</v>
      </c>
      <c r="B638" s="45" t="s">
        <v>6980</v>
      </c>
      <c r="C638" s="45" t="s">
        <v>6981</v>
      </c>
      <c r="D638" s="45" t="s">
        <v>6527</v>
      </c>
    </row>
    <row r="639" spans="1:4" x14ac:dyDescent="0.3">
      <c r="A639" s="45" t="s">
        <v>5389</v>
      </c>
      <c r="C639" s="45" t="s">
        <v>5390</v>
      </c>
      <c r="D639" s="45" t="s">
        <v>6527</v>
      </c>
    </row>
    <row r="640" spans="1:4" x14ac:dyDescent="0.3">
      <c r="A640" s="45" t="s">
        <v>5391</v>
      </c>
      <c r="C640" s="45" t="s">
        <v>5392</v>
      </c>
      <c r="D640" s="45" t="s">
        <v>6527</v>
      </c>
    </row>
    <row r="641" spans="1:4" x14ac:dyDescent="0.3">
      <c r="A641" s="45" t="s">
        <v>5393</v>
      </c>
      <c r="C641" s="45" t="s">
        <v>5394</v>
      </c>
      <c r="D641" s="45" t="s">
        <v>6527</v>
      </c>
    </row>
    <row r="642" spans="1:4" x14ac:dyDescent="0.3">
      <c r="A642" s="45" t="s">
        <v>5400</v>
      </c>
      <c r="B642" s="45" t="s">
        <v>6982</v>
      </c>
      <c r="C642" s="45" t="s">
        <v>6983</v>
      </c>
      <c r="D642" s="45" t="s">
        <v>6527</v>
      </c>
    </row>
    <row r="643" spans="1:4" x14ac:dyDescent="0.3">
      <c r="A643" s="45" t="s">
        <v>5404</v>
      </c>
      <c r="B643" s="45" t="s">
        <v>6982</v>
      </c>
      <c r="C643" s="45" t="s">
        <v>6984</v>
      </c>
      <c r="D643" s="45" t="s">
        <v>6527</v>
      </c>
    </row>
    <row r="644" spans="1:4" x14ac:dyDescent="0.3">
      <c r="A644" s="45" t="s">
        <v>5407</v>
      </c>
      <c r="C644" s="45" t="s">
        <v>5408</v>
      </c>
      <c r="D644" s="45" t="s">
        <v>6527</v>
      </c>
    </row>
    <row r="645" spans="1:4" x14ac:dyDescent="0.3">
      <c r="A645" s="45" t="s">
        <v>5409</v>
      </c>
      <c r="C645" s="45" t="s">
        <v>5410</v>
      </c>
      <c r="D645" s="45" t="s">
        <v>6527</v>
      </c>
    </row>
    <row r="646" spans="1:4" x14ac:dyDescent="0.3">
      <c r="A646" s="45" t="s">
        <v>5412</v>
      </c>
      <c r="C646" s="45" t="s">
        <v>5413</v>
      </c>
      <c r="D646" s="45" t="s">
        <v>6619</v>
      </c>
    </row>
    <row r="647" spans="1:4" x14ac:dyDescent="0.3">
      <c r="A647" s="45" t="s">
        <v>6985</v>
      </c>
      <c r="C647" s="45" t="s">
        <v>5416</v>
      </c>
      <c r="D647" s="45" t="s">
        <v>6525</v>
      </c>
    </row>
    <row r="648" spans="1:4" x14ac:dyDescent="0.3">
      <c r="A648" s="45" t="s">
        <v>5423</v>
      </c>
      <c r="C648" s="45" t="s">
        <v>5416</v>
      </c>
      <c r="D648" s="45" t="s">
        <v>6525</v>
      </c>
    </row>
    <row r="649" spans="1:4" x14ac:dyDescent="0.3">
      <c r="A649" s="45" t="s">
        <v>5575</v>
      </c>
      <c r="B649" s="45" t="s">
        <v>6986</v>
      </c>
      <c r="C649" s="45" t="s">
        <v>6987</v>
      </c>
      <c r="D649" s="45" t="s">
        <v>6988</v>
      </c>
    </row>
    <row r="650" spans="1:4" x14ac:dyDescent="0.3">
      <c r="A650" s="45" t="s">
        <v>5578</v>
      </c>
      <c r="B650" s="45" t="s">
        <v>6989</v>
      </c>
      <c r="C650" s="45" t="s">
        <v>6990</v>
      </c>
      <c r="D650" s="45" t="s">
        <v>6527</v>
      </c>
    </row>
    <row r="651" spans="1:4" x14ac:dyDescent="0.3">
      <c r="A651" s="45" t="s">
        <v>5671</v>
      </c>
      <c r="C651" s="45" t="s">
        <v>5672</v>
      </c>
      <c r="D651" s="45" t="s">
        <v>6527</v>
      </c>
    </row>
    <row r="652" spans="1:4" x14ac:dyDescent="0.3">
      <c r="A652" s="45" t="s">
        <v>5690</v>
      </c>
      <c r="B652" s="45" t="s">
        <v>6884</v>
      </c>
      <c r="C652" s="45" t="s">
        <v>6868</v>
      </c>
      <c r="D652" s="45" t="s">
        <v>6527</v>
      </c>
    </row>
    <row r="653" spans="1:4" x14ac:dyDescent="0.3">
      <c r="A653" s="45" t="s">
        <v>5780</v>
      </c>
      <c r="B653" s="45" t="s">
        <v>6831</v>
      </c>
      <c r="C653" s="45" t="s">
        <v>6991</v>
      </c>
    </row>
    <row r="654" spans="1:4" x14ac:dyDescent="0.3">
      <c r="A654" s="45" t="s">
        <v>6992</v>
      </c>
      <c r="C654" s="45" t="s">
        <v>6993</v>
      </c>
      <c r="D654" s="45" t="s">
        <v>6527</v>
      </c>
    </row>
    <row r="655" spans="1:4" x14ac:dyDescent="0.3">
      <c r="A655" s="45" t="s">
        <v>6025</v>
      </c>
      <c r="B655" s="45" t="s">
        <v>6864</v>
      </c>
      <c r="C655" s="45" t="s">
        <v>6994</v>
      </c>
      <c r="D655" s="45" t="s">
        <v>6527</v>
      </c>
    </row>
    <row r="656" spans="1:4" x14ac:dyDescent="0.3">
      <c r="A656" s="45" t="s">
        <v>6134</v>
      </c>
      <c r="B656" s="45" t="s">
        <v>6995</v>
      </c>
      <c r="C656" s="45" t="s">
        <v>6616</v>
      </c>
      <c r="D656" s="45" t="s">
        <v>6527</v>
      </c>
    </row>
    <row r="657" spans="1:4" x14ac:dyDescent="0.3">
      <c r="A657" s="45" t="s">
        <v>6164</v>
      </c>
      <c r="B657" s="45" t="s">
        <v>6996</v>
      </c>
      <c r="C657" s="45" t="s">
        <v>6997</v>
      </c>
      <c r="D657" s="45" t="s">
        <v>6525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B9A9E-363E-409B-9BE6-E2AE97C78FF4}">
  <sheetPr codeName="Sheet3"/>
  <dimension ref="A1:A35"/>
  <sheetViews>
    <sheetView topLeftCell="A2" workbookViewId="0">
      <selection sqref="A1:A35"/>
    </sheetView>
  </sheetViews>
  <sheetFormatPr defaultRowHeight="14.4" x14ac:dyDescent="0.3"/>
  <sheetData>
    <row r="1" spans="1:1" x14ac:dyDescent="0.3">
      <c r="A1" t="s">
        <v>32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33</v>
      </c>
    </row>
    <row r="6" spans="1:1" x14ac:dyDescent="0.3">
      <c r="A6" t="s">
        <v>43</v>
      </c>
    </row>
    <row r="7" spans="1:1" x14ac:dyDescent="0.3">
      <c r="A7" t="s">
        <v>34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35</v>
      </c>
    </row>
    <row r="18" spans="1:1" x14ac:dyDescent="0.3">
      <c r="A18" t="s">
        <v>53</v>
      </c>
    </row>
    <row r="19" spans="1:1" x14ac:dyDescent="0.3">
      <c r="A19" t="s">
        <v>36</v>
      </c>
    </row>
    <row r="20" spans="1:1" x14ac:dyDescent="0.3">
      <c r="A20" t="s">
        <v>54</v>
      </c>
    </row>
    <row r="21" spans="1:1" x14ac:dyDescent="0.3">
      <c r="A21" t="s">
        <v>55</v>
      </c>
    </row>
    <row r="22" spans="1:1" x14ac:dyDescent="0.3">
      <c r="A22" t="s">
        <v>37</v>
      </c>
    </row>
    <row r="23" spans="1:1" x14ac:dyDescent="0.3">
      <c r="A23" t="s">
        <v>56</v>
      </c>
    </row>
    <row r="24" spans="1:1" x14ac:dyDescent="0.3">
      <c r="A24" t="s">
        <v>57</v>
      </c>
    </row>
    <row r="25" spans="1:1" x14ac:dyDescent="0.3">
      <c r="A25" t="s">
        <v>38</v>
      </c>
    </row>
    <row r="26" spans="1:1" x14ac:dyDescent="0.3">
      <c r="A26" t="s">
        <v>58</v>
      </c>
    </row>
    <row r="27" spans="1:1" x14ac:dyDescent="0.3">
      <c r="A27" t="s">
        <v>59</v>
      </c>
    </row>
    <row r="28" spans="1:1" x14ac:dyDescent="0.3">
      <c r="A28" t="s">
        <v>60</v>
      </c>
    </row>
    <row r="29" spans="1:1" x14ac:dyDescent="0.3">
      <c r="A29" t="s">
        <v>61</v>
      </c>
    </row>
    <row r="30" spans="1:1" x14ac:dyDescent="0.3">
      <c r="A30" t="s">
        <v>62</v>
      </c>
    </row>
    <row r="31" spans="1:1" x14ac:dyDescent="0.3">
      <c r="A31" t="s">
        <v>63</v>
      </c>
    </row>
    <row r="32" spans="1:1" x14ac:dyDescent="0.3">
      <c r="A32" t="s">
        <v>64</v>
      </c>
    </row>
    <row r="33" spans="1:1" x14ac:dyDescent="0.3">
      <c r="A33" t="s">
        <v>65</v>
      </c>
    </row>
    <row r="34" spans="1:1" x14ac:dyDescent="0.3">
      <c r="A34" t="s">
        <v>39</v>
      </c>
    </row>
    <row r="35" spans="1:1" x14ac:dyDescent="0.3">
      <c r="A35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77154A-23D5-42F8-8256-F86960B075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FAC Pricing</vt:lpstr>
      <vt:lpstr>Rates</vt:lpstr>
      <vt:lpstr>This Year Average</vt:lpstr>
      <vt:lpstr>DG Class</vt:lpstr>
      <vt:lpstr>Zones</vt:lpstr>
      <vt:lpstr>Calcs</vt:lpstr>
      <vt:lpstr>Materials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Gilad Drillich</dc:creator>
  <cp:lastModifiedBy>Gilad Drillich</cp:lastModifiedBy>
  <dcterms:created xsi:type="dcterms:W3CDTF">2024-12-09T15:38:24Z</dcterms:created>
  <dcterms:modified xsi:type="dcterms:W3CDTF">2025-02-26T15:05:23Z</dcterms:modified>
</cp:coreProperties>
</file>